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45" yWindow="-315" windowWidth="19230" windowHeight="4275" tabRatio="785"/>
  </bookViews>
  <sheets>
    <sheet name="CEI Invoice Summary" sheetId="6" r:id="rId1"/>
    <sheet name="DL Summary (Home)" sheetId="9" r:id="rId2"/>
    <sheet name="DL Log (Home)" sheetId="8" r:id="rId3"/>
    <sheet name="DL Summary (Field)" sheetId="10" r:id="rId4"/>
    <sheet name="DL Log (Field)" sheetId="11" r:id="rId5"/>
    <sheet name="Direct Costs" sheetId="13" r:id="rId6"/>
    <sheet name="Other Costs" sheetId="15" r:id="rId7"/>
    <sheet name="Mileage Log" sheetId="12" r:id="rId8"/>
    <sheet name="Truck Log" sheetId="14" r:id="rId9"/>
  </sheets>
  <definedNames>
    <definedName name="_xlnm.Print_Area" localSheetId="0">'CEI Invoice Summary'!$A$1:$K$55</definedName>
    <definedName name="_xlnm.Print_Area" localSheetId="5">'Direct Costs'!$A$1:$H$16</definedName>
    <definedName name="_xlnm.Print_Area" localSheetId="4">'DL Log (Field)'!$A$1:$J$49</definedName>
    <definedName name="_xlnm.Print_Area" localSheetId="2">'DL Log (Home)'!$A$1:$J$49</definedName>
    <definedName name="_xlnm.Print_Area" localSheetId="3">'DL Summary (Field)'!$A$1:$I$49</definedName>
    <definedName name="_xlnm.Print_Area" localSheetId="1">'DL Summary (Home)'!$A$1:$I$49</definedName>
    <definedName name="_xlnm.Print_Area" localSheetId="6">'Other Costs'!$A$1:$H$16</definedName>
    <definedName name="_xlnm.Print_Area" localSheetId="8">'Truck Log'!$A$1:$J$50</definedName>
    <definedName name="_xlnm.Print_Titles" localSheetId="5">'Direct Costs'!$4:$11</definedName>
    <definedName name="_xlnm.Print_Titles" localSheetId="4">'DL Log (Field)'!$4:$11</definedName>
    <definedName name="_xlnm.Print_Titles" localSheetId="2">'DL Log (Home)'!$4:$11</definedName>
    <definedName name="_xlnm.Print_Titles" localSheetId="3">'DL Summary (Field)'!$4:$11</definedName>
    <definedName name="_xlnm.Print_Titles" localSheetId="1">'DL Summary (Home)'!$4:$11</definedName>
    <definedName name="_xlnm.Print_Titles" localSheetId="7">'Mileage Log'!$4:$11</definedName>
    <definedName name="_xlnm.Print_Titles" localSheetId="6">'Other Costs'!$4:$11</definedName>
    <definedName name="_xlnm.Print_Titles" localSheetId="8">'Truck Log'!$5:$12</definedName>
  </definedNames>
  <calcPr calcId="145621"/>
</workbook>
</file>

<file path=xl/calcChain.xml><?xml version="1.0" encoding="utf-8"?>
<calcChain xmlns="http://schemas.openxmlformats.org/spreadsheetml/2006/main">
  <c r="G12" i="15" l="1"/>
  <c r="H7" i="15"/>
  <c r="H6" i="15"/>
  <c r="F6" i="15"/>
  <c r="H5" i="15"/>
  <c r="D5" i="15"/>
  <c r="H4" i="15"/>
  <c r="D4" i="15"/>
  <c r="G2" i="15"/>
  <c r="G15" i="13" l="1"/>
  <c r="G14" i="13"/>
  <c r="G13" i="13"/>
  <c r="E3" i="14"/>
  <c r="E2" i="14"/>
  <c r="E6" i="14"/>
  <c r="E5" i="12"/>
  <c r="H5" i="13"/>
  <c r="G5" i="11"/>
  <c r="G5" i="10"/>
  <c r="G5" i="8"/>
  <c r="G5" i="9"/>
  <c r="G6" i="9"/>
  <c r="E8" i="14"/>
  <c r="G7" i="14"/>
  <c r="E7" i="14"/>
  <c r="C6" i="14"/>
  <c r="E5" i="14"/>
  <c r="C5" i="14"/>
  <c r="E7" i="12"/>
  <c r="E6" i="12"/>
  <c r="H7" i="13"/>
  <c r="F6" i="13"/>
  <c r="G29" i="8"/>
  <c r="G28" i="8"/>
  <c r="G27" i="8"/>
  <c r="G26" i="8"/>
  <c r="G16" i="8"/>
  <c r="G17" i="8"/>
  <c r="G18" i="8"/>
  <c r="G25" i="8" s="1"/>
  <c r="G19" i="8"/>
  <c r="G20" i="8"/>
  <c r="G21" i="8"/>
  <c r="G22" i="8"/>
  <c r="G23" i="8"/>
  <c r="G24" i="8"/>
  <c r="G14" i="8"/>
  <c r="J21" i="8"/>
  <c r="J22" i="8"/>
  <c r="J23" i="8"/>
  <c r="J24" i="8"/>
  <c r="J25" i="8"/>
  <c r="J26" i="8"/>
  <c r="J27" i="8"/>
  <c r="I2" i="10"/>
  <c r="H2" i="10"/>
  <c r="F2" i="10"/>
  <c r="E2" i="10"/>
  <c r="H2" i="9"/>
  <c r="E2" i="9"/>
  <c r="G22" i="11"/>
  <c r="J22" i="11"/>
  <c r="J2" i="11"/>
  <c r="I2" i="11"/>
  <c r="G2" i="11"/>
  <c r="F2" i="11"/>
  <c r="I30" i="8"/>
  <c r="F30" i="8"/>
  <c r="J30" i="8"/>
  <c r="G30" i="8"/>
  <c r="F25" i="8"/>
  <c r="G15" i="8"/>
  <c r="J15" i="8"/>
  <c r="J16" i="8"/>
  <c r="J17" i="8"/>
  <c r="J18" i="8"/>
  <c r="J19" i="8"/>
  <c r="J20" i="8"/>
  <c r="I14" i="8"/>
  <c r="I21" i="8" s="1"/>
  <c r="F14" i="8"/>
  <c r="F2" i="8"/>
  <c r="I6" i="9"/>
  <c r="G7" i="11"/>
  <c r="G6" i="11"/>
  <c r="G7" i="10"/>
  <c r="G6" i="10"/>
  <c r="G7" i="8"/>
  <c r="G6" i="8"/>
  <c r="G7" i="9"/>
  <c r="I25" i="8" l="1"/>
  <c r="I2" i="8"/>
  <c r="J24" i="6"/>
  <c r="I24" i="6"/>
  <c r="H24" i="6"/>
  <c r="G24" i="6"/>
  <c r="F24" i="6"/>
  <c r="K26" i="6"/>
  <c r="K25" i="6"/>
  <c r="K34" i="6"/>
  <c r="K35" i="6"/>
  <c r="K36" i="6"/>
  <c r="K33" i="6"/>
  <c r="G40" i="6" l="1"/>
  <c r="H40" i="6"/>
  <c r="I40" i="6"/>
  <c r="J40" i="6"/>
  <c r="F40" i="6"/>
  <c r="G30" i="6" l="1"/>
  <c r="H30" i="6"/>
  <c r="I30" i="6"/>
  <c r="J30" i="6"/>
  <c r="J23" i="6" l="1"/>
  <c r="I23" i="6"/>
  <c r="H23" i="6"/>
  <c r="G23" i="6"/>
  <c r="F23" i="6"/>
  <c r="G2" i="13" l="1"/>
  <c r="G12" i="13"/>
  <c r="H6" i="13"/>
  <c r="D5" i="13"/>
  <c r="H4" i="13"/>
  <c r="D4" i="13"/>
  <c r="E2" i="12"/>
  <c r="J13" i="11"/>
  <c r="J14" i="11"/>
  <c r="J15" i="11"/>
  <c r="J16" i="11"/>
  <c r="J17" i="11"/>
  <c r="J18" i="11"/>
  <c r="J19" i="11"/>
  <c r="J20" i="11"/>
  <c r="J21"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12" i="11"/>
  <c r="G13" i="11"/>
  <c r="G14" i="11"/>
  <c r="G15" i="11"/>
  <c r="G16" i="11"/>
  <c r="G17" i="11"/>
  <c r="G18" i="11"/>
  <c r="G19" i="11"/>
  <c r="G20" i="11"/>
  <c r="G21"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12" i="11"/>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12" i="10"/>
  <c r="J13" i="8"/>
  <c r="J14" i="8"/>
  <c r="J28" i="8"/>
  <c r="J29" i="8"/>
  <c r="J31" i="8"/>
  <c r="J32" i="8"/>
  <c r="J33" i="8"/>
  <c r="J34" i="8"/>
  <c r="J35" i="8"/>
  <c r="J36" i="8"/>
  <c r="J37" i="8"/>
  <c r="J38" i="8"/>
  <c r="J39" i="8"/>
  <c r="J40" i="8"/>
  <c r="J41" i="8"/>
  <c r="J42" i="8"/>
  <c r="J43" i="8"/>
  <c r="J44" i="8"/>
  <c r="J45" i="8"/>
  <c r="J46" i="8"/>
  <c r="J47" i="8"/>
  <c r="J48" i="8"/>
  <c r="J49" i="8"/>
  <c r="J50" i="8"/>
  <c r="J51" i="8"/>
  <c r="J12" i="8"/>
  <c r="G13" i="8"/>
  <c r="G31" i="8"/>
  <c r="G32" i="8"/>
  <c r="G33" i="8"/>
  <c r="G34" i="8"/>
  <c r="G35" i="8"/>
  <c r="G36" i="8"/>
  <c r="G37" i="8"/>
  <c r="G38" i="8"/>
  <c r="G39" i="8"/>
  <c r="G40" i="8"/>
  <c r="G41" i="8"/>
  <c r="G42" i="8"/>
  <c r="G43" i="8"/>
  <c r="G44" i="8"/>
  <c r="G45" i="8"/>
  <c r="G46" i="8"/>
  <c r="G47" i="8"/>
  <c r="G48" i="8"/>
  <c r="G49" i="8"/>
  <c r="G50" i="8"/>
  <c r="G51" i="8"/>
  <c r="G12" i="8"/>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12" i="9"/>
  <c r="F13" i="9"/>
  <c r="F2" i="9" s="1"/>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12" i="9"/>
  <c r="I2" i="9" l="1"/>
  <c r="G2" i="8"/>
  <c r="J2" i="8"/>
  <c r="G6" i="12"/>
  <c r="C5" i="12"/>
  <c r="E4" i="12"/>
  <c r="C4" i="12"/>
  <c r="I6" i="11"/>
  <c r="C5" i="11"/>
  <c r="G4" i="11"/>
  <c r="C4" i="11"/>
  <c r="I6" i="10"/>
  <c r="C5" i="10"/>
  <c r="G4" i="10"/>
  <c r="C4" i="10"/>
  <c r="C5" i="9"/>
  <c r="G4" i="9"/>
  <c r="C4" i="9"/>
  <c r="C4" i="8"/>
  <c r="C5" i="8"/>
  <c r="I6" i="8"/>
  <c r="G4" i="8"/>
  <c r="J46" i="6"/>
  <c r="K42" i="6"/>
  <c r="B42" i="6"/>
  <c r="K41" i="6"/>
  <c r="J29" i="6"/>
  <c r="I29" i="6"/>
  <c r="H29" i="6"/>
  <c r="G29" i="6"/>
  <c r="F29" i="6"/>
  <c r="J28" i="6"/>
  <c r="I28" i="6"/>
  <c r="H28" i="6"/>
  <c r="G28" i="6"/>
  <c r="F28" i="6"/>
  <c r="F27" i="6" l="1"/>
  <c r="H27" i="6"/>
  <c r="H37" i="6" s="1"/>
  <c r="J27" i="6"/>
  <c r="J37" i="6" s="1"/>
  <c r="J43" i="6" s="1"/>
  <c r="G27" i="6"/>
  <c r="G37" i="6" s="1"/>
  <c r="G43" i="6" s="1"/>
  <c r="I27" i="6"/>
  <c r="I37" i="6" s="1"/>
  <c r="I43" i="6" s="1"/>
  <c r="K29" i="6"/>
  <c r="C40" i="6"/>
  <c r="K28" i="6"/>
  <c r="F30" i="6"/>
  <c r="K30" i="6" s="1"/>
  <c r="K24" i="6"/>
  <c r="H43" i="6"/>
  <c r="K27" i="6" l="1"/>
  <c r="F37" i="6"/>
  <c r="F43" i="6" l="1"/>
  <c r="K43" i="6" s="1"/>
  <c r="K44" i="6" s="1"/>
  <c r="K37" i="6"/>
  <c r="K39" i="6"/>
</calcChain>
</file>

<file path=xl/comments1.xml><?xml version="1.0" encoding="utf-8"?>
<comments xmlns="http://schemas.openxmlformats.org/spreadsheetml/2006/main">
  <authors>
    <author>TDOT</author>
  </authors>
  <commentList>
    <comment ref="A12" authorId="0">
      <text>
        <r>
          <rPr>
            <b/>
            <sz val="9"/>
            <color indexed="81"/>
            <rFont val="Tahoma"/>
            <family val="2"/>
          </rPr>
          <t>TDOT:</t>
        </r>
        <r>
          <rPr>
            <sz val="9"/>
            <color indexed="81"/>
            <rFont val="Tahoma"/>
            <family val="2"/>
          </rPr>
          <t xml:space="preserve">
Use Ref. No. corresponding to respective project # on Summary sheet.</t>
        </r>
      </text>
    </comment>
  </commentList>
</comments>
</file>

<file path=xl/comments2.xml><?xml version="1.0" encoding="utf-8"?>
<comments xmlns="http://schemas.openxmlformats.org/spreadsheetml/2006/main">
  <authors>
    <author>TDOT</author>
  </authors>
  <commentList>
    <comment ref="B12" authorId="0">
      <text>
        <r>
          <rPr>
            <b/>
            <sz val="9"/>
            <color indexed="81"/>
            <rFont val="Tahoma"/>
            <family val="2"/>
          </rPr>
          <t>TDOT:</t>
        </r>
        <r>
          <rPr>
            <sz val="9"/>
            <color indexed="81"/>
            <rFont val="Tahoma"/>
            <family val="2"/>
          </rPr>
          <t xml:space="preserve">
Use Ref. No. corresponding to respective project # on Summary sheet.</t>
        </r>
      </text>
    </comment>
  </commentList>
</comments>
</file>

<file path=xl/comments3.xml><?xml version="1.0" encoding="utf-8"?>
<comments xmlns="http://schemas.openxmlformats.org/spreadsheetml/2006/main">
  <authors>
    <author>TDOT</author>
  </authors>
  <commentList>
    <comment ref="A12" authorId="0">
      <text>
        <r>
          <rPr>
            <b/>
            <sz val="9"/>
            <color indexed="81"/>
            <rFont val="Tahoma"/>
            <family val="2"/>
          </rPr>
          <t>TDOT:</t>
        </r>
        <r>
          <rPr>
            <sz val="9"/>
            <color indexed="81"/>
            <rFont val="Tahoma"/>
            <family val="2"/>
          </rPr>
          <t xml:space="preserve">
Use Ref. No. corresponding to respective project # on Summary sheet.</t>
        </r>
      </text>
    </comment>
  </commentList>
</comments>
</file>

<file path=xl/comments4.xml><?xml version="1.0" encoding="utf-8"?>
<comments xmlns="http://schemas.openxmlformats.org/spreadsheetml/2006/main">
  <authors>
    <author>TDOT</author>
  </authors>
  <commentList>
    <comment ref="B12" authorId="0">
      <text>
        <r>
          <rPr>
            <b/>
            <sz val="9"/>
            <color indexed="81"/>
            <rFont val="Tahoma"/>
            <family val="2"/>
          </rPr>
          <t>TDOT:</t>
        </r>
        <r>
          <rPr>
            <sz val="9"/>
            <color indexed="81"/>
            <rFont val="Tahoma"/>
            <family val="2"/>
          </rPr>
          <t xml:space="preserve">
Use Ref. No. corresponding to respective project # on Summary sheet.</t>
        </r>
      </text>
    </comment>
  </commentList>
</comments>
</file>

<file path=xl/comments5.xml><?xml version="1.0" encoding="utf-8"?>
<comments xmlns="http://schemas.openxmlformats.org/spreadsheetml/2006/main">
  <authors>
    <author>TDOT</author>
  </authors>
  <commentList>
    <comment ref="A12" authorId="0">
      <text>
        <r>
          <rPr>
            <b/>
            <sz val="9"/>
            <color indexed="81"/>
            <rFont val="Tahoma"/>
            <family val="2"/>
          </rPr>
          <t>TDOT:</t>
        </r>
        <r>
          <rPr>
            <sz val="9"/>
            <color indexed="81"/>
            <rFont val="Tahoma"/>
            <family val="2"/>
          </rPr>
          <t xml:space="preserve">
Simply number each direct expense as it is entered.</t>
        </r>
      </text>
    </comment>
    <comment ref="B12" authorId="0">
      <text>
        <r>
          <rPr>
            <b/>
            <sz val="9"/>
            <color indexed="81"/>
            <rFont val="Tahoma"/>
            <family val="2"/>
          </rPr>
          <t>TDOT:</t>
        </r>
        <r>
          <rPr>
            <sz val="9"/>
            <color indexed="81"/>
            <rFont val="Tahoma"/>
            <family val="2"/>
          </rPr>
          <t xml:space="preserve">
Use Ref. No. corresponding to respective project # on Summary sheet.</t>
        </r>
      </text>
    </comment>
  </commentList>
</comments>
</file>

<file path=xl/comments6.xml><?xml version="1.0" encoding="utf-8"?>
<comments xmlns="http://schemas.openxmlformats.org/spreadsheetml/2006/main">
  <authors>
    <author>TDOT</author>
  </authors>
  <commentList>
    <comment ref="A12" authorId="0">
      <text>
        <r>
          <rPr>
            <b/>
            <sz val="9"/>
            <color indexed="81"/>
            <rFont val="Tahoma"/>
            <family val="2"/>
          </rPr>
          <t>TDOT:</t>
        </r>
        <r>
          <rPr>
            <sz val="9"/>
            <color indexed="81"/>
            <rFont val="Tahoma"/>
            <family val="2"/>
          </rPr>
          <t xml:space="preserve">
Simply number each expense as it is entered.</t>
        </r>
      </text>
    </comment>
    <comment ref="B12" authorId="0">
      <text>
        <r>
          <rPr>
            <b/>
            <sz val="9"/>
            <color indexed="81"/>
            <rFont val="Tahoma"/>
            <family val="2"/>
          </rPr>
          <t>TDOT:</t>
        </r>
        <r>
          <rPr>
            <sz val="9"/>
            <color indexed="81"/>
            <rFont val="Tahoma"/>
            <family val="2"/>
          </rPr>
          <t xml:space="preserve">
Use Ref. No. corresponding to respective project # on Summary sheet.</t>
        </r>
      </text>
    </comment>
  </commentList>
</comments>
</file>

<file path=xl/comments7.xml><?xml version="1.0" encoding="utf-8"?>
<comments xmlns="http://schemas.openxmlformats.org/spreadsheetml/2006/main">
  <authors>
    <author>TDOT</author>
  </authors>
  <commentList>
    <comment ref="B12" authorId="0">
      <text>
        <r>
          <rPr>
            <b/>
            <sz val="9"/>
            <color indexed="81"/>
            <rFont val="Tahoma"/>
            <family val="2"/>
          </rPr>
          <t>TDOT:</t>
        </r>
        <r>
          <rPr>
            <sz val="9"/>
            <color indexed="81"/>
            <rFont val="Tahoma"/>
            <family val="2"/>
          </rPr>
          <t xml:space="preserve">
Use Ref. No. corresponding to respective project # on Summary sheet.</t>
        </r>
      </text>
    </comment>
  </commentList>
</comments>
</file>

<file path=xl/comments8.xml><?xml version="1.0" encoding="utf-8"?>
<comments xmlns="http://schemas.openxmlformats.org/spreadsheetml/2006/main">
  <authors>
    <author>TDOT</author>
  </authors>
  <commentList>
    <comment ref="B13" authorId="0">
      <text>
        <r>
          <rPr>
            <b/>
            <sz val="9"/>
            <color indexed="81"/>
            <rFont val="Tahoma"/>
            <family val="2"/>
          </rPr>
          <t>TDOT:</t>
        </r>
        <r>
          <rPr>
            <sz val="9"/>
            <color indexed="81"/>
            <rFont val="Tahoma"/>
            <family val="2"/>
          </rPr>
          <t xml:space="preserve">
Use Ref. No. corresponding to respective project # on Summary sheet.</t>
        </r>
      </text>
    </comment>
  </commentList>
</comments>
</file>

<file path=xl/sharedStrings.xml><?xml version="1.0" encoding="utf-8"?>
<sst xmlns="http://schemas.openxmlformats.org/spreadsheetml/2006/main" count="381" uniqueCount="156">
  <si>
    <t>I.</t>
  </si>
  <si>
    <t>II.</t>
  </si>
  <si>
    <t>III.</t>
  </si>
  <si>
    <t>IV.</t>
  </si>
  <si>
    <t>V.</t>
  </si>
  <si>
    <t>VI.</t>
  </si>
  <si>
    <t>Less Amount Previously Invoiced:</t>
  </si>
  <si>
    <t>Nashville, TN 37243-0334</t>
  </si>
  <si>
    <t>Tennessee Department Of Transportation</t>
  </si>
  <si>
    <t>505 Deaderick Street</t>
  </si>
  <si>
    <t>to</t>
  </si>
  <si>
    <t>Date:</t>
  </si>
  <si>
    <t>Date</t>
  </si>
  <si>
    <t>Construction Division Director</t>
  </si>
  <si>
    <t>James K. Polk Building, Suite 700</t>
  </si>
  <si>
    <t>TO:</t>
  </si>
  <si>
    <t>Title</t>
  </si>
  <si>
    <t>FROM:</t>
  </si>
  <si>
    <t>Expense Category</t>
  </si>
  <si>
    <t>a.</t>
  </si>
  <si>
    <t>b.</t>
  </si>
  <si>
    <t>Federal</t>
  </si>
  <si>
    <t>State</t>
  </si>
  <si>
    <t>Direct Costs</t>
  </si>
  <si>
    <t>Premium Labor</t>
  </si>
  <si>
    <t>Other Costs</t>
  </si>
  <si>
    <t>VII.</t>
  </si>
  <si>
    <t>Net Fee (DL x 2.35 x</t>
  </si>
  <si>
    <t>Direct Labor (DL) Total</t>
  </si>
  <si>
    <t>Overhead Total</t>
  </si>
  <si>
    <t>County/s</t>
  </si>
  <si>
    <t xml:space="preserve">Location Description </t>
  </si>
  <si>
    <t>By:</t>
  </si>
  <si>
    <t>For Internal Use Only</t>
  </si>
  <si>
    <t>DIVISION ID # 4036355000</t>
  </si>
  <si>
    <t>INVOICE DATE:</t>
  </si>
  <si>
    <t>INVOICE #:</t>
  </si>
  <si>
    <t>INVOICE PERIOD:</t>
  </si>
  <si>
    <t>PROGRESS BILLING #:</t>
  </si>
  <si>
    <t>Home (I.a. x OH rate)</t>
  </si>
  <si>
    <t>Field:</t>
  </si>
  <si>
    <t>Home:</t>
  </si>
  <si>
    <t>AGREEMENT #:</t>
  </si>
  <si>
    <t>WORK ORDER #:</t>
  </si>
  <si>
    <t>For professional services relative to:</t>
  </si>
  <si>
    <t>I, the undersigned, do hereby certify that the above invoice is true and correct to the best of my knowledge and that payment has not been received or costs previously invoiced.</t>
  </si>
  <si>
    <t>(Principal's typed name and title)</t>
  </si>
  <si>
    <t>Rev'd:</t>
  </si>
  <si>
    <t>Final Invoice:</t>
  </si>
  <si>
    <t>Project:</t>
  </si>
  <si>
    <t>No.</t>
  </si>
  <si>
    <t>(Company)</t>
  </si>
  <si>
    <t>(Address Line 1)</t>
  </si>
  <si>
    <t>(Address Line 2)</t>
  </si>
  <si>
    <t>(City, State Zip)</t>
  </si>
  <si>
    <t>Not to Exceed</t>
  </si>
  <si>
    <t>CONSULTANT PROJECT NO.:</t>
  </si>
  <si>
    <t>Fee Previously Billed</t>
  </si>
  <si>
    <t>Total = I. + II. + III. + IV. + V. + VI. + VII.=</t>
  </si>
  <si>
    <t xml:space="preserve"> TOTAL AMOUNT DUE THIS INVOICE</t>
  </si>
  <si>
    <t>Contract or Project Ceiling/s:</t>
  </si>
  <si>
    <t>Remit to:</t>
  </si>
  <si>
    <t>Pay Terms:</t>
  </si>
  <si>
    <t>No</t>
  </si>
  <si>
    <t>Yes</t>
  </si>
  <si>
    <t>Totals</t>
  </si>
  <si>
    <t>Director's Approval</t>
  </si>
  <si>
    <t>) or *</t>
  </si>
  <si>
    <t>(Name)</t>
  </si>
  <si>
    <t>(Phone)</t>
  </si>
  <si>
    <t>(Email)</t>
  </si>
  <si>
    <t>Email:</t>
  </si>
  <si>
    <t>PHONE:</t>
  </si>
  <si>
    <r>
      <t xml:space="preserve">State Project #
</t>
    </r>
    <r>
      <rPr>
        <u/>
        <sz val="8"/>
        <rFont val="Arial"/>
        <family val="2"/>
      </rPr>
      <t>(99999-9999-99)</t>
    </r>
  </si>
  <si>
    <t>*Projects ending in -04 are State Funded</t>
  </si>
  <si>
    <t>Field (I.b. x OH rate)</t>
  </si>
  <si>
    <t>Received:</t>
  </si>
  <si>
    <t xml:space="preserve">Per Schedule No. </t>
  </si>
  <si>
    <t>Employee Name</t>
  </si>
  <si>
    <t>Rate</t>
  </si>
  <si>
    <t>Project Specialist</t>
  </si>
  <si>
    <t>Amount</t>
  </si>
  <si>
    <t>Ref. No.</t>
  </si>
  <si>
    <r>
      <rPr>
        <b/>
        <sz val="9"/>
        <rFont val="Arial"/>
        <family val="2"/>
      </rPr>
      <t>Ref.</t>
    </r>
    <r>
      <rPr>
        <b/>
        <u/>
        <sz val="9"/>
        <rFont val="Arial"/>
        <family val="2"/>
      </rPr>
      <t xml:space="preserve"> No.</t>
    </r>
  </si>
  <si>
    <r>
      <rPr>
        <b/>
        <sz val="9"/>
        <rFont val="Arial"/>
        <family val="2"/>
      </rPr>
      <t xml:space="preserve">Premium </t>
    </r>
    <r>
      <rPr>
        <b/>
        <u/>
        <sz val="9"/>
        <rFont val="Arial"/>
        <family val="2"/>
      </rPr>
      <t>Hours</t>
    </r>
  </si>
  <si>
    <r>
      <rPr>
        <b/>
        <sz val="9"/>
        <rFont val="Arial"/>
        <family val="2"/>
      </rPr>
      <t xml:space="preserve">Premium </t>
    </r>
    <r>
      <rPr>
        <b/>
        <u/>
        <sz val="9"/>
        <rFont val="Arial"/>
        <family val="2"/>
      </rPr>
      <t>Rate</t>
    </r>
  </si>
  <si>
    <r>
      <rPr>
        <b/>
        <sz val="9"/>
        <rFont val="Arial"/>
        <family val="2"/>
      </rPr>
      <t xml:space="preserve">Premium </t>
    </r>
    <r>
      <rPr>
        <b/>
        <u/>
        <sz val="9"/>
        <rFont val="Arial"/>
        <family val="2"/>
      </rPr>
      <t>Amount</t>
    </r>
  </si>
  <si>
    <t>Engineer</t>
  </si>
  <si>
    <t>(a)</t>
  </si>
  <si>
    <t>(b)</t>
  </si>
  <si>
    <t>(c)</t>
  </si>
  <si>
    <t>(d)</t>
  </si>
  <si>
    <t>(e)</t>
  </si>
  <si>
    <t>(f)</t>
  </si>
  <si>
    <t>(g)</t>
  </si>
  <si>
    <t>(h)</t>
  </si>
  <si>
    <t>(i)</t>
  </si>
  <si>
    <t>(f=d*e)</t>
  </si>
  <si>
    <t>(i=g*h)</t>
  </si>
  <si>
    <t>(g=e*f)</t>
  </si>
  <si>
    <t>(j=h*i)</t>
  </si>
  <si>
    <t>John Doe</t>
  </si>
  <si>
    <t>Direct Labor (Home) Totals:</t>
  </si>
  <si>
    <t>James Polk</t>
  </si>
  <si>
    <t>Origin/Destination</t>
  </si>
  <si>
    <t>Nashville to Memphis</t>
  </si>
  <si>
    <t>Miles</t>
  </si>
  <si>
    <t>Mileage Total:</t>
  </si>
  <si>
    <t>Purpose</t>
  </si>
  <si>
    <t>EPSC Inspection</t>
  </si>
  <si>
    <t>Etc.</t>
  </si>
  <si>
    <t>Description</t>
  </si>
  <si>
    <t>Quantity</t>
  </si>
  <si>
    <t>Unit</t>
  </si>
  <si>
    <t>Costs</t>
  </si>
  <si>
    <t>Mileage Reimbursement</t>
  </si>
  <si>
    <t>Direct Costs Total:</t>
  </si>
  <si>
    <t>(g=d*f)</t>
  </si>
  <si>
    <t>BILLING CONTACT:</t>
  </si>
  <si>
    <t>See Mileage Log</t>
  </si>
  <si>
    <r>
      <rPr>
        <b/>
        <sz val="8"/>
        <rFont val="Arial"/>
        <family val="2"/>
      </rPr>
      <t xml:space="preserve">Ref. </t>
    </r>
    <r>
      <rPr>
        <b/>
        <u/>
        <sz val="8"/>
        <rFont val="Arial"/>
        <family val="2"/>
      </rPr>
      <t>No.</t>
    </r>
  </si>
  <si>
    <r>
      <rPr>
        <b/>
        <sz val="8"/>
        <rFont val="Arial"/>
        <family val="2"/>
      </rPr>
      <t xml:space="preserve">Const. </t>
    </r>
    <r>
      <rPr>
        <b/>
        <u/>
        <sz val="8"/>
        <rFont val="Arial"/>
        <family val="2"/>
      </rPr>
      <t xml:space="preserve">
Contract</t>
    </r>
  </si>
  <si>
    <r>
      <rPr>
        <b/>
        <sz val="8"/>
        <rFont val="Arial"/>
        <family val="2"/>
      </rPr>
      <t xml:space="preserve"> Funding</t>
    </r>
    <r>
      <rPr>
        <b/>
        <u/>
        <sz val="8"/>
        <rFont val="Arial"/>
        <family val="2"/>
      </rPr>
      <t xml:space="preserve">
Source</t>
    </r>
  </si>
  <si>
    <t xml:space="preserve">Per Schedule/s No. </t>
  </si>
  <si>
    <t>(Extra Category)</t>
  </si>
  <si>
    <t>* fee balance if less than calculated</t>
  </si>
  <si>
    <t>Total Hours</t>
  </si>
  <si>
    <t>Reference Source</t>
  </si>
  <si>
    <t>I HEREBY ACKNOWLEDGE RECEIPT OF THE APPROPRIATE DOCUMENTATION FOR PAYMENT OF THIS INVOICE WHICH INCLUDES CERTIFICATION SIGNED BY THE  CONSULTANT ENTITY. IN ACCORDANCE WITH THE CONSTRUCTION DIVISION THIS INVOICE IS SUBMITTED FOR PAYMENT.</t>
  </si>
  <si>
    <t>DIST. SUPERVISOR:</t>
  </si>
  <si>
    <t>:</t>
  </si>
  <si>
    <t xml:space="preserve">% Invoiced to Date: </t>
  </si>
  <si>
    <t>SUBTOTAL</t>
  </si>
  <si>
    <r>
      <t>CONSULTANT PROJECT/JOB NO.</t>
    </r>
    <r>
      <rPr>
        <sz val="8"/>
        <rFont val="Arial"/>
        <family val="2"/>
      </rPr>
      <t>(optional)</t>
    </r>
    <r>
      <rPr>
        <b/>
        <sz val="8"/>
        <rFont val="Arial"/>
        <family val="2"/>
      </rPr>
      <t>:</t>
    </r>
  </si>
  <si>
    <t>(Principal's Signature or e-Signature)</t>
  </si>
  <si>
    <t>Qty</t>
  </si>
  <si>
    <t>Compact/Full Size</t>
  </si>
  <si>
    <t>Compact Truck</t>
  </si>
  <si>
    <t>Full Size Truck</t>
  </si>
  <si>
    <t xml:space="preserve">Vehicle Reimbursement </t>
  </si>
  <si>
    <t>Day</t>
  </si>
  <si>
    <t>See Truck Log</t>
  </si>
  <si>
    <t>Comments
Etc.</t>
  </si>
  <si>
    <t>Lodging</t>
  </si>
  <si>
    <t>Nights</t>
  </si>
  <si>
    <t>See Hotel Receipt</t>
  </si>
  <si>
    <t>Per Diem</t>
  </si>
  <si>
    <t>Travel Days @ 75%</t>
  </si>
  <si>
    <r>
      <rPr>
        <sz val="8"/>
        <rFont val="Arial"/>
        <family val="2"/>
      </rPr>
      <t>If available,</t>
    </r>
    <r>
      <rPr>
        <b/>
        <u/>
        <sz val="8"/>
        <rFont val="Arial"/>
        <family val="2"/>
      </rPr>
      <t xml:space="preserve">
PIN, Fed. Proj. #</t>
    </r>
  </si>
  <si>
    <t>Sub-consultant Firm, LLC</t>
  </si>
  <si>
    <t>Invoice</t>
  </si>
  <si>
    <t>See attached Invoice No. 123</t>
  </si>
  <si>
    <t>Other Costs Total:</t>
  </si>
  <si>
    <t>Direct Labor (Field) Totals:</t>
  </si>
  <si>
    <t>Version Released 1/20/2015</t>
  </si>
  <si>
    <t>Mrs. Lori Lange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</si>
</sst>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quot;$&quot;#,##0.00"/>
    <numFmt numFmtId="165" formatCode="[$-409]mmmm\ d\,\ yyyy;@"/>
    <numFmt numFmtId="166" formatCode="mm/dd/yy;@"/>
    <numFmt numFmtId="167" formatCode="0.0%"/>
    <numFmt numFmtId="168" formatCode="&quot;Total Invoiced thru &quot;m/d/yyyy&quot;:&quot;"/>
    <numFmt numFmtId="169" formatCode="m/d/yy;@"/>
    <numFmt numFmtId="170" formatCode="&quot;mm&quot;\ \T\o\t\a\l\:&quot;&quot;"/>
  </numFmts>
  <fonts count="23" x14ac:knownFonts="1">
    <font>
      <sz val="10"/>
      <name val="Arial"/>
    </font>
    <font>
      <sz val="10"/>
      <name val="Arial"/>
      <family val="2"/>
    </font>
    <font>
      <sz val="8"/>
      <name val="Arial"/>
      <family val="2"/>
    </font>
    <font>
      <b/>
      <sz val="10"/>
      <name val="Arial"/>
      <family val="2"/>
    </font>
    <font>
      <sz val="10"/>
      <name val="Arial"/>
      <family val="2"/>
    </font>
    <font>
      <b/>
      <sz val="9"/>
      <name val="Arial"/>
      <family val="2"/>
    </font>
    <font>
      <sz val="10"/>
      <name val="Arial"/>
      <family val="2"/>
    </font>
    <font>
      <b/>
      <sz val="8"/>
      <color theme="0"/>
      <name val="Arial"/>
      <family val="2"/>
    </font>
    <font>
      <sz val="10"/>
      <color theme="0" tint="-0.499984740745262"/>
      <name val="Arial"/>
      <family val="2"/>
    </font>
    <font>
      <sz val="9"/>
      <name val="Arial"/>
      <family val="2"/>
    </font>
    <font>
      <b/>
      <sz val="8"/>
      <name val="Arial"/>
      <family val="2"/>
    </font>
    <font>
      <b/>
      <u/>
      <sz val="8"/>
      <name val="Arial"/>
      <family val="2"/>
    </font>
    <font>
      <sz val="8"/>
      <color theme="0" tint="-0.34998626667073579"/>
      <name val="Arial"/>
      <family val="2"/>
    </font>
    <font>
      <sz val="7"/>
      <name val="Arial"/>
      <family val="2"/>
    </font>
    <font>
      <b/>
      <u/>
      <sz val="9"/>
      <name val="Arial"/>
      <family val="2"/>
    </font>
    <font>
      <i/>
      <sz val="8"/>
      <name val="Arial"/>
      <family val="2"/>
    </font>
    <font>
      <u/>
      <sz val="8"/>
      <name val="Arial"/>
      <family val="2"/>
    </font>
    <font>
      <i/>
      <sz val="7"/>
      <name val="Arial"/>
      <family val="2"/>
    </font>
    <font>
      <b/>
      <sz val="8"/>
      <color rgb="FFFF0000"/>
      <name val="Arial"/>
      <family val="2"/>
    </font>
    <font>
      <b/>
      <sz val="11"/>
      <name val="Arial"/>
      <family val="2"/>
    </font>
    <font>
      <sz val="6"/>
      <name val="Arial"/>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top/>
      <bottom/>
      <diagonal/>
    </border>
    <border>
      <left style="thin">
        <color indexed="64"/>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4" fillId="0" borderId="0"/>
    <xf numFmtId="43" fontId="6" fillId="0" borderId="0" applyFont="0" applyFill="0" applyBorder="0" applyAlignment="0" applyProtection="0"/>
    <xf numFmtId="9" fontId="6" fillId="0" borderId="0" applyFont="0" applyFill="0" applyBorder="0" applyAlignment="0" applyProtection="0"/>
  </cellStyleXfs>
  <cellXfs count="258">
    <xf numFmtId="0" fontId="0" fillId="0" borderId="0" xfId="0"/>
    <xf numFmtId="0" fontId="4" fillId="0" borderId="0" xfId="2"/>
    <xf numFmtId="0" fontId="2" fillId="0" borderId="0" xfId="0" applyFont="1" applyBorder="1"/>
    <xf numFmtId="0" fontId="1" fillId="0" borderId="0" xfId="0" applyFont="1" applyBorder="1"/>
    <xf numFmtId="0" fontId="1" fillId="0" borderId="0" xfId="0" applyFont="1" applyBorder="1" applyAlignment="1">
      <alignment horizontal="center"/>
    </xf>
    <xf numFmtId="165" fontId="1" fillId="0" borderId="0" xfId="2" applyNumberFormat="1" applyFont="1" applyAlignment="1">
      <alignment vertical="center"/>
    </xf>
    <xf numFmtId="0" fontId="2" fillId="0" borderId="0" xfId="0" applyFont="1" applyFill="1" applyBorder="1" applyAlignment="1"/>
    <xf numFmtId="49" fontId="3" fillId="0" borderId="0" xfId="0" applyNumberFormat="1" applyFont="1" applyBorder="1" applyAlignment="1"/>
    <xf numFmtId="14" fontId="3" fillId="0" borderId="0" xfId="0" applyNumberFormat="1" applyFont="1" applyBorder="1" applyAlignment="1"/>
    <xf numFmtId="0" fontId="9" fillId="0" borderId="0" xfId="0" applyFont="1" applyAlignment="1">
      <alignment horizontal="right"/>
    </xf>
    <xf numFmtId="0" fontId="9" fillId="0" borderId="0" xfId="0" applyFont="1"/>
    <xf numFmtId="0" fontId="2" fillId="0" borderId="0" xfId="0" applyFont="1"/>
    <xf numFmtId="0" fontId="9" fillId="0" borderId="0" xfId="0" applyFont="1" applyBorder="1"/>
    <xf numFmtId="0" fontId="10" fillId="0" borderId="0" xfId="0" applyFont="1" applyBorder="1" applyAlignment="1">
      <alignment horizontal="right"/>
    </xf>
    <xf numFmtId="0" fontId="2" fillId="0" borderId="0" xfId="0" applyFont="1" applyBorder="1" applyAlignment="1">
      <alignment horizontal="right"/>
    </xf>
    <xf numFmtId="44" fontId="9" fillId="0" borderId="0" xfId="0" applyNumberFormat="1" applyFont="1" applyAlignment="1"/>
    <xf numFmtId="0" fontId="2" fillId="0" borderId="0" xfId="0" applyFont="1" applyBorder="1" applyAlignment="1">
      <alignment horizontal="center"/>
    </xf>
    <xf numFmtId="0" fontId="11" fillId="0" borderId="0" xfId="0" applyFont="1" applyBorder="1" applyAlignment="1">
      <alignment horizontal="center"/>
    </xf>
    <xf numFmtId="0" fontId="9" fillId="2" borderId="0" xfId="0" applyFont="1" applyFill="1"/>
    <xf numFmtId="0" fontId="9" fillId="2" borderId="0" xfId="0" applyFont="1" applyFill="1" applyBorder="1"/>
    <xf numFmtId="49" fontId="10" fillId="0" borderId="0" xfId="0" applyNumberFormat="1" applyFont="1" applyFill="1" applyBorder="1" applyAlignment="1"/>
    <xf numFmtId="0" fontId="14" fillId="0" borderId="0" xfId="0" applyFont="1" applyBorder="1" applyAlignment="1">
      <alignment horizontal="left" wrapText="1"/>
    </xf>
    <xf numFmtId="0" fontId="14" fillId="0" borderId="0" xfId="0" applyFont="1" applyBorder="1" applyAlignment="1">
      <alignment horizontal="center" wrapText="1"/>
    </xf>
    <xf numFmtId="49" fontId="10" fillId="0" borderId="0" xfId="0" applyNumberFormat="1" applyFont="1" applyFill="1" applyBorder="1" applyAlignment="1">
      <alignment horizontal="center"/>
    </xf>
    <xf numFmtId="0" fontId="9" fillId="0" borderId="0" xfId="0" applyFont="1" applyAlignment="1">
      <alignment horizontal="center"/>
    </xf>
    <xf numFmtId="0" fontId="10" fillId="0" borderId="0" xfId="0" applyFont="1" applyFill="1" applyBorder="1" applyAlignment="1">
      <alignment horizontal="center"/>
    </xf>
    <xf numFmtId="0" fontId="9" fillId="0" borderId="0" xfId="0" applyFont="1" applyBorder="1" applyAlignment="1">
      <alignment horizontal="center"/>
    </xf>
    <xf numFmtId="2" fontId="9" fillId="0" borderId="0" xfId="0" applyNumberFormat="1" applyFont="1" applyBorder="1" applyAlignment="1">
      <alignment horizontal="center"/>
    </xf>
    <xf numFmtId="44" fontId="9" fillId="0" borderId="0" xfId="0" applyNumberFormat="1" applyFont="1" applyBorder="1" applyAlignment="1"/>
    <xf numFmtId="0" fontId="14" fillId="0" borderId="0" xfId="0" applyFont="1" applyBorder="1" applyAlignment="1">
      <alignment horizontal="center"/>
    </xf>
    <xf numFmtId="2" fontId="9" fillId="0" borderId="0" xfId="0" applyNumberFormat="1" applyFont="1" applyBorder="1" applyAlignment="1"/>
    <xf numFmtId="169" fontId="9" fillId="0" borderId="0" xfId="0" applyNumberFormat="1" applyFont="1" applyBorder="1" applyAlignment="1">
      <alignment horizontal="right"/>
    </xf>
    <xf numFmtId="0" fontId="14" fillId="0" borderId="0" xfId="0" applyFont="1" applyBorder="1" applyAlignment="1">
      <alignment horizontal="right"/>
    </xf>
    <xf numFmtId="2" fontId="9" fillId="0" borderId="0" xfId="1" applyNumberFormat="1" applyFont="1" applyBorder="1" applyAlignment="1"/>
    <xf numFmtId="0" fontId="2" fillId="0" borderId="3" xfId="0" applyFont="1" applyBorder="1" applyAlignment="1">
      <alignment horizontal="right"/>
    </xf>
    <xf numFmtId="0" fontId="10" fillId="0" borderId="3" xfId="0" applyFont="1" applyBorder="1" applyAlignment="1">
      <alignment horizontal="right"/>
    </xf>
    <xf numFmtId="0" fontId="2" fillId="0" borderId="3" xfId="0" applyFont="1" applyBorder="1" applyAlignment="1">
      <alignment horizontal="center"/>
    </xf>
    <xf numFmtId="0" fontId="2" fillId="0" borderId="3" xfId="0" applyFont="1" applyBorder="1"/>
    <xf numFmtId="14" fontId="10" fillId="0" borderId="0" xfId="0" applyNumberFormat="1" applyFont="1" applyFill="1" applyBorder="1" applyAlignment="1">
      <alignment horizontal="center"/>
    </xf>
    <xf numFmtId="0" fontId="9" fillId="0" borderId="3" xfId="0" applyFont="1" applyBorder="1"/>
    <xf numFmtId="0" fontId="10" fillId="0" borderId="3" xfId="0" applyFont="1" applyBorder="1" applyAlignment="1"/>
    <xf numFmtId="0" fontId="10" fillId="0" borderId="3" xfId="0" applyFont="1" applyFill="1" applyBorder="1" applyAlignment="1">
      <alignment horizontal="center"/>
    </xf>
    <xf numFmtId="0" fontId="10" fillId="0" borderId="1" xfId="0" applyNumberFormat="1" applyFont="1" applyFill="1" applyBorder="1" applyAlignment="1">
      <alignment horizontal="left"/>
    </xf>
    <xf numFmtId="49" fontId="10" fillId="0" borderId="2" xfId="0" applyNumberFormat="1" applyFont="1" applyFill="1" applyBorder="1" applyAlignment="1">
      <alignment wrapText="1"/>
    </xf>
    <xf numFmtId="0" fontId="18" fillId="0" borderId="0" xfId="0" applyFont="1" applyFill="1" applyBorder="1" applyAlignment="1">
      <alignment horizontal="right"/>
    </xf>
    <xf numFmtId="165" fontId="16" fillId="0" borderId="0" xfId="2" applyNumberFormat="1" applyFont="1" applyFill="1" applyBorder="1" applyAlignment="1">
      <alignment horizontal="center"/>
    </xf>
    <xf numFmtId="166" fontId="10" fillId="0" borderId="1" xfId="2" applyNumberFormat="1" applyFont="1" applyFill="1" applyBorder="1" applyAlignment="1">
      <alignment horizontal="center" vertical="center"/>
    </xf>
    <xf numFmtId="0" fontId="10" fillId="0" borderId="0" xfId="0" applyFont="1" applyFill="1" applyBorder="1" applyAlignment="1"/>
    <xf numFmtId="0" fontId="2" fillId="0" borderId="1" xfId="0" applyFont="1" applyFill="1" applyBorder="1" applyAlignment="1">
      <alignment horizontal="left"/>
    </xf>
    <xf numFmtId="44" fontId="1" fillId="0" borderId="4" xfId="0" applyNumberFormat="1" applyFont="1" applyBorder="1" applyAlignment="1"/>
    <xf numFmtId="43" fontId="9" fillId="0" borderId="0" xfId="3" applyFont="1" applyBorder="1" applyAlignment="1"/>
    <xf numFmtId="0" fontId="3" fillId="0" borderId="0" xfId="0" applyFont="1" applyBorder="1" applyAlignment="1">
      <alignment horizontal="right"/>
    </xf>
    <xf numFmtId="43" fontId="1" fillId="0" borderId="1" xfId="3" applyFont="1" applyBorder="1" applyAlignment="1"/>
    <xf numFmtId="0" fontId="9" fillId="2" borderId="0" xfId="0" applyFont="1" applyFill="1" applyBorder="1" applyAlignment="1">
      <alignment horizontal="center"/>
    </xf>
    <xf numFmtId="1" fontId="1" fillId="0" borderId="1" xfId="3" applyNumberFormat="1" applyFont="1" applyBorder="1" applyAlignment="1">
      <alignment horizontal="center"/>
    </xf>
    <xf numFmtId="1" fontId="1" fillId="0" borderId="0" xfId="3" applyNumberFormat="1" applyFont="1" applyBorder="1" applyAlignment="1">
      <alignment horizontal="center"/>
    </xf>
    <xf numFmtId="0" fontId="2" fillId="0" borderId="0" xfId="0" applyFont="1" applyFill="1" applyBorder="1" applyAlignment="1">
      <alignment horizontal="left"/>
    </xf>
    <xf numFmtId="0" fontId="14" fillId="0" borderId="17" xfId="0" applyFont="1" applyBorder="1" applyAlignment="1">
      <alignment horizontal="center" wrapText="1"/>
    </xf>
    <xf numFmtId="0" fontId="14" fillId="0" borderId="17" xfId="0" applyFont="1" applyBorder="1" applyAlignment="1">
      <alignment horizontal="left" wrapText="1"/>
    </xf>
    <xf numFmtId="0" fontId="14" fillId="0" borderId="17" xfId="0" applyFont="1" applyBorder="1" applyAlignment="1">
      <alignment horizontal="left"/>
    </xf>
    <xf numFmtId="0" fontId="14" fillId="0" borderId="11" xfId="0" applyFont="1" applyBorder="1" applyAlignment="1"/>
    <xf numFmtId="0" fontId="2" fillId="0" borderId="1" xfId="0" applyFont="1" applyBorder="1" applyAlignment="1">
      <alignment horizontal="center"/>
    </xf>
    <xf numFmtId="165" fontId="1" fillId="0" borderId="3" xfId="2" applyNumberFormat="1" applyFont="1" applyBorder="1" applyAlignment="1">
      <alignment vertical="center"/>
    </xf>
    <xf numFmtId="169" fontId="9" fillId="2" borderId="0" xfId="0" applyNumberFormat="1" applyFont="1" applyFill="1" applyBorder="1" applyAlignment="1">
      <alignment horizontal="right"/>
    </xf>
    <xf numFmtId="0" fontId="9" fillId="2" borderId="0" xfId="0" applyNumberFormat="1" applyFont="1" applyFill="1" applyBorder="1" applyAlignment="1">
      <alignment horizontal="left"/>
    </xf>
    <xf numFmtId="1" fontId="9" fillId="2" borderId="0" xfId="0" applyNumberFormat="1" applyFont="1" applyFill="1" applyBorder="1" applyAlignment="1">
      <alignment horizontal="center"/>
    </xf>
    <xf numFmtId="164" fontId="19" fillId="0" borderId="4" xfId="0" applyNumberFormat="1" applyFont="1" applyBorder="1" applyAlignment="1">
      <alignment horizontal="center"/>
    </xf>
    <xf numFmtId="164" fontId="1" fillId="0" borderId="0" xfId="0" applyNumberFormat="1" applyFont="1" applyBorder="1" applyAlignment="1">
      <alignment horizontal="center"/>
    </xf>
    <xf numFmtId="169" fontId="9" fillId="0" borderId="0" xfId="0" applyNumberFormat="1" applyFont="1" applyFill="1" applyBorder="1" applyAlignment="1">
      <alignment horizontal="right"/>
    </xf>
    <xf numFmtId="0" fontId="9" fillId="0" borderId="0" xfId="0" applyFont="1" applyFill="1" applyBorder="1" applyAlignment="1">
      <alignment horizontal="center"/>
    </xf>
    <xf numFmtId="0" fontId="9" fillId="0" borderId="0" xfId="0" applyFont="1" applyFill="1" applyBorder="1"/>
    <xf numFmtId="0" fontId="9" fillId="0" borderId="0" xfId="0" applyNumberFormat="1" applyFont="1" applyFill="1" applyBorder="1" applyAlignment="1">
      <alignment horizontal="left"/>
    </xf>
    <xf numFmtId="1" fontId="9" fillId="0" borderId="0" xfId="0" applyNumberFormat="1" applyFont="1" applyFill="1" applyBorder="1" applyAlignment="1">
      <alignment horizontal="center"/>
    </xf>
    <xf numFmtId="164" fontId="19" fillId="0" borderId="0" xfId="0" applyNumberFormat="1" applyFont="1" applyBorder="1" applyAlignment="1">
      <alignment horizontal="center"/>
    </xf>
    <xf numFmtId="0" fontId="9" fillId="0" borderId="0" xfId="0" applyNumberFormat="1" applyFont="1" applyFill="1" applyBorder="1" applyAlignment="1">
      <alignment horizontal="center"/>
    </xf>
    <xf numFmtId="44" fontId="9" fillId="0" borderId="0" xfId="1" applyFont="1" applyFill="1" applyBorder="1" applyAlignment="1"/>
    <xf numFmtId="1" fontId="9" fillId="0" borderId="0" xfId="0" applyNumberFormat="1" applyFont="1" applyFill="1" applyBorder="1" applyAlignment="1"/>
    <xf numFmtId="0" fontId="10" fillId="0" borderId="0" xfId="2" applyFont="1" applyBorder="1" applyProtection="1"/>
    <xf numFmtId="0" fontId="2" fillId="0" borderId="0" xfId="0" applyFont="1" applyBorder="1" applyProtection="1"/>
    <xf numFmtId="0" fontId="10" fillId="0" borderId="0" xfId="2" applyFont="1" applyBorder="1" applyAlignment="1" applyProtection="1">
      <alignment horizontal="right"/>
    </xf>
    <xf numFmtId="0" fontId="2" fillId="0" borderId="0" xfId="2" applyFont="1" applyBorder="1" applyProtection="1"/>
    <xf numFmtId="0" fontId="2" fillId="0" borderId="1" xfId="0" applyFont="1" applyBorder="1" applyProtection="1"/>
    <xf numFmtId="0" fontId="10" fillId="0" borderId="1" xfId="2" applyFont="1" applyBorder="1" applyAlignment="1" applyProtection="1">
      <alignment horizontal="right"/>
    </xf>
    <xf numFmtId="0" fontId="2" fillId="0" borderId="0" xfId="0" applyFont="1" applyFill="1" applyBorder="1" applyProtection="1"/>
    <xf numFmtId="0" fontId="10" fillId="0" borderId="0" xfId="2" applyFont="1" applyFill="1" applyBorder="1" applyAlignment="1" applyProtection="1">
      <alignment horizontal="right"/>
    </xf>
    <xf numFmtId="0" fontId="2" fillId="0" borderId="0" xfId="0" applyFont="1" applyFill="1" applyBorder="1" applyAlignment="1" applyProtection="1">
      <alignment horizontal="left"/>
    </xf>
    <xf numFmtId="0" fontId="10" fillId="0" borderId="0" xfId="0" applyFont="1" applyBorder="1" applyAlignment="1" applyProtection="1">
      <alignment horizontal="right"/>
    </xf>
    <xf numFmtId="49" fontId="10" fillId="0" borderId="0" xfId="0" applyNumberFormat="1" applyFont="1" applyBorder="1" applyAlignment="1" applyProtection="1"/>
    <xf numFmtId="0" fontId="18" fillId="0" borderId="0" xfId="0" applyFont="1" applyBorder="1" applyAlignment="1" applyProtection="1">
      <alignment horizontal="right"/>
    </xf>
    <xf numFmtId="14" fontId="10" fillId="0" borderId="1" xfId="0" applyNumberFormat="1" applyFont="1" applyFill="1" applyBorder="1" applyAlignment="1" applyProtection="1">
      <alignment horizontal="center"/>
    </xf>
    <xf numFmtId="0" fontId="9" fillId="0" borderId="0" xfId="0" applyFont="1" applyBorder="1" applyProtection="1"/>
    <xf numFmtId="14" fontId="2" fillId="0" borderId="0" xfId="0" applyNumberFormat="1" applyFont="1" applyBorder="1" applyAlignment="1" applyProtection="1">
      <alignment horizontal="right"/>
    </xf>
    <xf numFmtId="0" fontId="2" fillId="0" borderId="0" xfId="0" applyFont="1" applyBorder="1" applyAlignment="1" applyProtection="1">
      <alignment horizontal="right"/>
    </xf>
    <xf numFmtId="0" fontId="2" fillId="0" borderId="0" xfId="0" applyFont="1" applyBorder="1" applyAlignment="1" applyProtection="1">
      <alignment horizontal="center"/>
    </xf>
    <xf numFmtId="165" fontId="16" fillId="0" borderId="0" xfId="2" applyNumberFormat="1" applyFont="1" applyBorder="1" applyAlignment="1" applyProtection="1">
      <alignment horizontal="center"/>
    </xf>
    <xf numFmtId="0" fontId="10" fillId="0" borderId="0" xfId="0" applyFont="1" applyBorder="1" applyAlignment="1" applyProtection="1"/>
    <xf numFmtId="0" fontId="10" fillId="0" borderId="5" xfId="0" applyFont="1" applyBorder="1" applyAlignment="1" applyProtection="1">
      <alignment horizontal="center"/>
    </xf>
    <xf numFmtId="0" fontId="2" fillId="0" borderId="5" xfId="0" applyFont="1" applyBorder="1" applyAlignment="1" applyProtection="1">
      <alignment horizontal="left"/>
    </xf>
    <xf numFmtId="0" fontId="2" fillId="0" borderId="5" xfId="0" applyFont="1" applyBorder="1" applyProtection="1"/>
    <xf numFmtId="0" fontId="15" fillId="0" borderId="5" xfId="0" applyFont="1" applyBorder="1" applyProtection="1"/>
    <xf numFmtId="0" fontId="10" fillId="0" borderId="5" xfId="0" applyFont="1" applyBorder="1" applyAlignment="1" applyProtection="1">
      <alignment horizontal="right"/>
    </xf>
    <xf numFmtId="0" fontId="11" fillId="0" borderId="0" xfId="0" applyFont="1" applyBorder="1" applyAlignment="1" applyProtection="1">
      <alignment horizontal="left" wrapText="1"/>
    </xf>
    <xf numFmtId="0" fontId="11" fillId="0" borderId="0" xfId="0" applyFont="1" applyBorder="1" applyAlignment="1" applyProtection="1">
      <alignment horizontal="center" wrapText="1"/>
    </xf>
    <xf numFmtId="0" fontId="11" fillId="0" borderId="0" xfId="0" applyFont="1" applyBorder="1" applyProtection="1"/>
    <xf numFmtId="0" fontId="2" fillId="0" borderId="26" xfId="0" applyFont="1" applyBorder="1" applyAlignment="1" applyProtection="1">
      <alignment horizontal="left" vertical="top"/>
    </xf>
    <xf numFmtId="0" fontId="2" fillId="0" borderId="28" xfId="0" applyFont="1" applyBorder="1" applyAlignment="1" applyProtection="1">
      <alignment horizontal="left" vertical="top"/>
    </xf>
    <xf numFmtId="0" fontId="2" fillId="0" borderId="0" xfId="0" applyFont="1" applyBorder="1" applyAlignment="1" applyProtection="1"/>
    <xf numFmtId="0" fontId="2" fillId="0" borderId="1" xfId="0" applyFont="1" applyBorder="1" applyAlignment="1" applyProtection="1">
      <alignment horizontal="right"/>
    </xf>
    <xf numFmtId="0" fontId="2" fillId="0" borderId="1" xfId="0" applyNumberFormat="1" applyFont="1" applyBorder="1" applyAlignment="1" applyProtection="1">
      <alignment horizontal="center"/>
    </xf>
    <xf numFmtId="0" fontId="10" fillId="0" borderId="1" xfId="0" applyFont="1" applyBorder="1" applyAlignment="1" applyProtection="1">
      <alignment horizontal="center"/>
    </xf>
    <xf numFmtId="0" fontId="2" fillId="0" borderId="0" xfId="0" applyFont="1" applyBorder="1" applyAlignment="1" applyProtection="1">
      <alignment horizontal="left"/>
    </xf>
    <xf numFmtId="0" fontId="2" fillId="0" borderId="12" xfId="0" applyFont="1" applyBorder="1" applyProtection="1"/>
    <xf numFmtId="44" fontId="10" fillId="0" borderId="21" xfId="0" applyNumberFormat="1" applyFont="1" applyBorder="1" applyProtection="1"/>
    <xf numFmtId="44" fontId="2" fillId="0" borderId="13" xfId="0" applyNumberFormat="1" applyFont="1" applyBorder="1" applyProtection="1"/>
    <xf numFmtId="0" fontId="2" fillId="0" borderId="14" xfId="0" applyFont="1" applyBorder="1" applyAlignment="1" applyProtection="1">
      <alignment horizontal="right"/>
    </xf>
    <xf numFmtId="0" fontId="9" fillId="0" borderId="0" xfId="0" applyFont="1" applyProtection="1"/>
    <xf numFmtId="44" fontId="2" fillId="0" borderId="9" xfId="0" applyNumberFormat="1" applyFont="1" applyBorder="1" applyProtection="1"/>
    <xf numFmtId="0" fontId="2" fillId="0" borderId="18" xfId="0" applyFont="1" applyBorder="1" applyAlignment="1" applyProtection="1">
      <alignment horizontal="right"/>
    </xf>
    <xf numFmtId="0" fontId="9" fillId="0" borderId="19" xfId="0" applyFont="1" applyBorder="1" applyProtection="1"/>
    <xf numFmtId="0" fontId="2" fillId="0" borderId="19" xfId="0" applyFont="1" applyBorder="1" applyAlignment="1" applyProtection="1">
      <alignment horizontal="right"/>
    </xf>
    <xf numFmtId="44" fontId="2" fillId="0" borderId="20" xfId="0" applyNumberFormat="1" applyFont="1" applyBorder="1" applyProtection="1"/>
    <xf numFmtId="0" fontId="2" fillId="0" borderId="14" xfId="0" applyFont="1" applyBorder="1" applyProtection="1"/>
    <xf numFmtId="44" fontId="10" fillId="0" borderId="22" xfId="0" applyNumberFormat="1" applyFont="1" applyBorder="1" applyProtection="1"/>
    <xf numFmtId="10" fontId="2" fillId="0" borderId="0" xfId="0" applyNumberFormat="1" applyFont="1" applyBorder="1" applyAlignment="1" applyProtection="1">
      <alignment horizontal="center"/>
    </xf>
    <xf numFmtId="44" fontId="2" fillId="0" borderId="22" xfId="0" applyNumberFormat="1" applyFont="1" applyBorder="1" applyProtection="1"/>
    <xf numFmtId="10" fontId="2" fillId="0" borderId="19" xfId="0" applyNumberFormat="1" applyFont="1" applyBorder="1" applyAlignment="1" applyProtection="1">
      <alignment horizontal="center"/>
    </xf>
    <xf numFmtId="44" fontId="2" fillId="0" borderId="23" xfId="0" applyNumberFormat="1" applyFont="1" applyBorder="1" applyProtection="1"/>
    <xf numFmtId="0" fontId="2" fillId="0" borderId="14" xfId="0" applyFont="1" applyBorder="1" applyAlignment="1" applyProtection="1">
      <alignment horizontal="left" vertical="top"/>
    </xf>
    <xf numFmtId="167" fontId="2" fillId="0" borderId="0" xfId="4" applyNumberFormat="1" applyFont="1" applyFill="1" applyBorder="1" applyAlignment="1" applyProtection="1">
      <alignment horizontal="right"/>
    </xf>
    <xf numFmtId="44" fontId="2" fillId="0" borderId="9" xfId="0" applyNumberFormat="1" applyFont="1" applyFill="1" applyBorder="1" applyProtection="1"/>
    <xf numFmtId="167" fontId="2" fillId="0" borderId="19" xfId="4" applyNumberFormat="1" applyFont="1" applyFill="1" applyBorder="1" applyAlignment="1" applyProtection="1">
      <alignment horizontal="right"/>
    </xf>
    <xf numFmtId="0" fontId="2" fillId="0" borderId="19" xfId="0" applyFont="1" applyBorder="1" applyAlignment="1" applyProtection="1">
      <alignment horizontal="center"/>
    </xf>
    <xf numFmtId="44" fontId="2" fillId="0" borderId="20" xfId="0" applyNumberFormat="1" applyFont="1" applyFill="1" applyBorder="1" applyProtection="1"/>
    <xf numFmtId="0" fontId="9" fillId="0" borderId="1" xfId="0" applyFont="1" applyBorder="1" applyProtection="1"/>
    <xf numFmtId="44" fontId="10" fillId="0" borderId="0" xfId="0" applyNumberFormat="1" applyFont="1" applyBorder="1" applyProtection="1"/>
    <xf numFmtId="44" fontId="10" fillId="0" borderId="10" xfId="0" applyNumberFormat="1" applyFont="1" applyBorder="1" applyProtection="1"/>
    <xf numFmtId="0" fontId="9" fillId="0" borderId="0" xfId="0" applyFont="1" applyBorder="1" applyAlignment="1" applyProtection="1">
      <alignment horizontal="right"/>
    </xf>
    <xf numFmtId="0" fontId="5" fillId="0" borderId="0" xfId="0" applyFont="1" applyBorder="1" applyProtection="1"/>
    <xf numFmtId="44" fontId="5" fillId="0" borderId="3" xfId="0" applyNumberFormat="1" applyFont="1" applyBorder="1" applyProtection="1"/>
    <xf numFmtId="0" fontId="11" fillId="0" borderId="0" xfId="0" applyFont="1" applyBorder="1" applyAlignment="1" applyProtection="1">
      <alignment horizontal="center"/>
    </xf>
    <xf numFmtId="0" fontId="9" fillId="0" borderId="0" xfId="0" applyFont="1" applyAlignment="1" applyProtection="1">
      <alignment horizontal="right"/>
    </xf>
    <xf numFmtId="0" fontId="2" fillId="0" borderId="0" xfId="0" applyFont="1" applyAlignment="1" applyProtection="1">
      <alignment horizontal="right"/>
    </xf>
    <xf numFmtId="44" fontId="9" fillId="0" borderId="0" xfId="0" applyNumberFormat="1" applyFont="1" applyAlignment="1" applyProtection="1"/>
    <xf numFmtId="44" fontId="2" fillId="0" borderId="32" xfId="0" applyNumberFormat="1" applyFont="1" applyBorder="1" applyAlignment="1" applyProtection="1"/>
    <xf numFmtId="0" fontId="2" fillId="0" borderId="0" xfId="0" applyFont="1" applyProtection="1"/>
    <xf numFmtId="44" fontId="13" fillId="0" borderId="29" xfId="1" applyFont="1" applyFill="1" applyBorder="1" applyAlignment="1" applyProtection="1">
      <alignment horizontal="center"/>
    </xf>
    <xf numFmtId="0" fontId="14" fillId="0" borderId="0" xfId="0" applyFont="1" applyAlignment="1" applyProtection="1">
      <alignment horizontal="left"/>
    </xf>
    <xf numFmtId="0" fontId="10" fillId="0" borderId="0" xfId="0" applyFont="1" applyAlignment="1" applyProtection="1">
      <alignment horizontal="left"/>
    </xf>
    <xf numFmtId="0" fontId="7" fillId="3" borderId="6" xfId="0" applyFont="1" applyFill="1" applyBorder="1" applyAlignment="1" applyProtection="1"/>
    <xf numFmtId="0" fontId="7" fillId="3" borderId="7" xfId="0" applyFont="1" applyFill="1" applyBorder="1" applyAlignment="1" applyProtection="1"/>
    <xf numFmtId="0" fontId="7" fillId="3" borderId="8" xfId="0" applyFont="1" applyFill="1" applyBorder="1" applyAlignment="1" applyProtection="1"/>
    <xf numFmtId="10" fontId="2" fillId="0" borderId="0" xfId="4" applyNumberFormat="1" applyFont="1" applyBorder="1" applyAlignment="1" applyProtection="1">
      <alignment horizontal="center"/>
    </xf>
    <xf numFmtId="1" fontId="9" fillId="0" borderId="0" xfId="0" applyNumberFormat="1" applyFont="1" applyFill="1" applyBorder="1" applyAlignment="1">
      <alignment horizontal="center"/>
    </xf>
    <xf numFmtId="49" fontId="10" fillId="0" borderId="2" xfId="0" applyNumberFormat="1" applyFont="1" applyFill="1" applyBorder="1" applyAlignment="1" applyProtection="1">
      <alignment horizontal="center"/>
      <protection locked="0"/>
    </xf>
    <xf numFmtId="166" fontId="10" fillId="0" borderId="1" xfId="2"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protection locked="0"/>
    </xf>
    <xf numFmtId="0" fontId="10" fillId="0" borderId="3" xfId="0" applyFont="1" applyBorder="1" applyAlignment="1">
      <alignment horizontal="center"/>
    </xf>
    <xf numFmtId="0" fontId="10" fillId="0" borderId="0" xfId="0" applyFont="1" applyBorder="1" applyAlignment="1">
      <alignment horizontal="center"/>
    </xf>
    <xf numFmtId="2" fontId="9" fillId="0" borderId="0" xfId="1" applyNumberFormat="1" applyFont="1" applyBorder="1" applyAlignment="1">
      <alignment horizontal="center"/>
    </xf>
    <xf numFmtId="0" fontId="2" fillId="5" borderId="1" xfId="0" applyFont="1" applyFill="1" applyBorder="1" applyProtection="1">
      <protection locked="0"/>
    </xf>
    <xf numFmtId="0" fontId="10" fillId="5" borderId="1" xfId="0" applyNumberFormat="1" applyFont="1" applyFill="1" applyBorder="1" applyAlignment="1" applyProtection="1">
      <alignment horizontal="left"/>
      <protection locked="0"/>
    </xf>
    <xf numFmtId="49" fontId="10" fillId="5" borderId="2" xfId="0" applyNumberFormat="1" applyFont="1" applyFill="1" applyBorder="1" applyAlignment="1" applyProtection="1">
      <alignment wrapText="1"/>
      <protection locked="0"/>
    </xf>
    <xf numFmtId="0" fontId="2" fillId="5" borderId="17" xfId="0" applyFont="1" applyFill="1" applyBorder="1" applyAlignment="1" applyProtection="1">
      <alignment horizontal="center"/>
      <protection locked="0"/>
    </xf>
    <xf numFmtId="0" fontId="2" fillId="5" borderId="1" xfId="0" applyFont="1" applyFill="1" applyBorder="1" applyAlignment="1" applyProtection="1">
      <alignment horizontal="left"/>
      <protection locked="0"/>
    </xf>
    <xf numFmtId="14" fontId="10" fillId="5" borderId="1" xfId="0" applyNumberFormat="1" applyFont="1" applyFill="1" applyBorder="1" applyAlignment="1" applyProtection="1">
      <alignment horizontal="center"/>
      <protection locked="0"/>
    </xf>
    <xf numFmtId="49" fontId="10" fillId="5" borderId="2" xfId="0" applyNumberFormat="1" applyFont="1" applyFill="1" applyBorder="1" applyAlignment="1" applyProtection="1">
      <alignment horizontal="center"/>
      <protection locked="0"/>
    </xf>
    <xf numFmtId="166" fontId="10" fillId="5" borderId="1" xfId="2" applyNumberFormat="1" applyFont="1" applyFill="1" applyBorder="1" applyAlignment="1" applyProtection="1">
      <alignment horizontal="center" vertical="center"/>
      <protection locked="0"/>
    </xf>
    <xf numFmtId="0" fontId="10" fillId="5" borderId="2" xfId="0" applyFont="1" applyFill="1" applyBorder="1" applyAlignment="1" applyProtection="1">
      <alignment horizontal="center"/>
      <protection locked="0"/>
    </xf>
    <xf numFmtId="0" fontId="2" fillId="5" borderId="23" xfId="0" applyFont="1" applyFill="1" applyBorder="1" applyAlignment="1" applyProtection="1">
      <alignment vertical="top"/>
      <protection locked="0"/>
    </xf>
    <xf numFmtId="0" fontId="2" fillId="5" borderId="23" xfId="0" applyFont="1" applyFill="1" applyBorder="1" applyAlignment="1" applyProtection="1">
      <alignment horizontal="left" vertical="top"/>
      <protection locked="0"/>
    </xf>
    <xf numFmtId="0" fontId="2" fillId="5" borderId="27" xfId="0" applyFont="1" applyFill="1" applyBorder="1" applyAlignment="1" applyProtection="1">
      <alignment vertical="top"/>
      <protection locked="0"/>
    </xf>
    <xf numFmtId="0" fontId="2" fillId="5" borderId="29" xfId="0" applyFont="1" applyFill="1" applyBorder="1" applyAlignment="1" applyProtection="1">
      <alignment vertical="top"/>
      <protection locked="0"/>
    </xf>
    <xf numFmtId="0" fontId="2" fillId="5" borderId="29" xfId="0" applyFont="1" applyFill="1" applyBorder="1" applyAlignment="1" applyProtection="1">
      <alignment horizontal="left" vertical="top"/>
      <protection locked="0"/>
    </xf>
    <xf numFmtId="0" fontId="2" fillId="5" borderId="30" xfId="0" applyFont="1" applyFill="1" applyBorder="1" applyAlignment="1" applyProtection="1">
      <alignment vertical="top"/>
      <protection locked="0"/>
    </xf>
    <xf numFmtId="0" fontId="2" fillId="5" borderId="1" xfId="0" applyFont="1" applyFill="1" applyBorder="1" applyAlignment="1" applyProtection="1">
      <alignment horizontal="center"/>
      <protection locked="0"/>
    </xf>
    <xf numFmtId="164" fontId="2" fillId="5" borderId="22" xfId="0" applyNumberFormat="1" applyFont="1" applyFill="1" applyBorder="1" applyProtection="1">
      <protection locked="0"/>
    </xf>
    <xf numFmtId="0" fontId="2" fillId="5" borderId="25" xfId="0" applyFont="1" applyFill="1" applyBorder="1" applyAlignment="1" applyProtection="1">
      <alignment horizontal="center"/>
      <protection locked="0"/>
    </xf>
    <xf numFmtId="164" fontId="2" fillId="5" borderId="23" xfId="0" applyNumberFormat="1" applyFont="1" applyFill="1" applyBorder="1" applyProtection="1">
      <protection locked="0"/>
    </xf>
    <xf numFmtId="10" fontId="2" fillId="5" borderId="0" xfId="0" applyNumberFormat="1" applyFont="1" applyFill="1" applyBorder="1" applyProtection="1">
      <protection locked="0"/>
    </xf>
    <xf numFmtId="10" fontId="2" fillId="5" borderId="19" xfId="0" applyNumberFormat="1" applyFont="1" applyFill="1" applyBorder="1" applyProtection="1">
      <protection locked="0"/>
    </xf>
    <xf numFmtId="167" fontId="2" fillId="5" borderId="1" xfId="4" applyNumberFormat="1" applyFont="1" applyFill="1" applyBorder="1" applyAlignment="1" applyProtection="1">
      <alignment horizontal="center"/>
      <protection locked="0"/>
    </xf>
    <xf numFmtId="44" fontId="10" fillId="5" borderId="22" xfId="0" applyNumberFormat="1" applyFont="1" applyFill="1" applyBorder="1" applyProtection="1">
      <protection locked="0"/>
    </xf>
    <xf numFmtId="44" fontId="10" fillId="5" borderId="23" xfId="0" applyNumberFormat="1" applyFont="1" applyFill="1" applyBorder="1" applyProtection="1">
      <protection locked="0"/>
    </xf>
    <xf numFmtId="44" fontId="2" fillId="5" borderId="22" xfId="0" applyNumberFormat="1" applyFont="1" applyFill="1" applyBorder="1" applyProtection="1">
      <protection locked="0"/>
    </xf>
    <xf numFmtId="44" fontId="2" fillId="5" borderId="24" xfId="0" applyNumberFormat="1" applyFont="1" applyFill="1" applyBorder="1" applyProtection="1">
      <protection locked="0"/>
    </xf>
    <xf numFmtId="0" fontId="2" fillId="5" borderId="15" xfId="0" applyFont="1" applyFill="1" applyBorder="1" applyProtection="1">
      <protection locked="0"/>
    </xf>
    <xf numFmtId="44" fontId="2" fillId="5" borderId="29" xfId="1" applyFont="1" applyFill="1" applyBorder="1" applyAlignment="1" applyProtection="1">
      <alignment horizontal="center"/>
      <protection locked="0"/>
    </xf>
    <xf numFmtId="44" fontId="13" fillId="5" borderId="29" xfId="1" applyFont="1" applyFill="1" applyBorder="1" applyAlignment="1" applyProtection="1">
      <alignment horizontal="center"/>
      <protection locked="0"/>
    </xf>
    <xf numFmtId="14" fontId="9" fillId="5" borderId="1" xfId="0" applyNumberFormat="1" applyFont="1" applyFill="1" applyBorder="1" applyProtection="1">
      <protection locked="0"/>
    </xf>
    <xf numFmtId="0" fontId="14" fillId="0" borderId="0" xfId="0" applyFont="1" applyFill="1" applyBorder="1" applyProtection="1"/>
    <xf numFmtId="0" fontId="9" fillId="0" borderId="0" xfId="0" applyFont="1" applyFill="1" applyBorder="1" applyProtection="1"/>
    <xf numFmtId="0" fontId="9" fillId="5" borderId="0" xfId="0" applyFont="1" applyFill="1" applyBorder="1" applyAlignment="1">
      <alignment horizontal="center"/>
    </xf>
    <xf numFmtId="0" fontId="9" fillId="5" borderId="0" xfId="0" applyFont="1" applyFill="1" applyBorder="1"/>
    <xf numFmtId="2" fontId="9" fillId="5" borderId="0" xfId="0" applyNumberFormat="1" applyFont="1" applyFill="1" applyBorder="1" applyAlignment="1"/>
    <xf numFmtId="2" fontId="9" fillId="5" borderId="0" xfId="0" applyNumberFormat="1" applyFont="1" applyFill="1" applyBorder="1" applyAlignment="1">
      <alignment horizontal="center"/>
    </xf>
    <xf numFmtId="43" fontId="9" fillId="5" borderId="0" xfId="3" applyFont="1" applyFill="1" applyBorder="1" applyAlignment="1"/>
    <xf numFmtId="2" fontId="9" fillId="5" borderId="0" xfId="1" applyNumberFormat="1" applyFont="1" applyFill="1" applyBorder="1" applyAlignment="1"/>
    <xf numFmtId="169" fontId="9" fillId="5" borderId="0" xfId="0" applyNumberFormat="1" applyFont="1" applyFill="1" applyBorder="1" applyAlignment="1">
      <alignment horizontal="right"/>
    </xf>
    <xf numFmtId="0" fontId="9" fillId="5" borderId="0" xfId="0" applyNumberFormat="1" applyFont="1" applyFill="1" applyBorder="1" applyAlignment="1">
      <alignment horizontal="center"/>
    </xf>
    <xf numFmtId="0" fontId="9" fillId="5" borderId="0" xfId="0" applyNumberFormat="1" applyFont="1" applyFill="1" applyBorder="1" applyAlignment="1">
      <alignment horizontal="left"/>
    </xf>
    <xf numFmtId="1" fontId="9" fillId="5" borderId="0" xfId="0" applyNumberFormat="1" applyFont="1" applyFill="1" applyBorder="1" applyAlignment="1">
      <alignment horizontal="center"/>
    </xf>
    <xf numFmtId="44" fontId="9" fillId="5" borderId="5" xfId="1" applyFont="1" applyFill="1" applyBorder="1" applyAlignment="1"/>
    <xf numFmtId="1" fontId="9" fillId="5" borderId="5" xfId="0" applyNumberFormat="1" applyFont="1" applyFill="1" applyBorder="1" applyAlignment="1"/>
    <xf numFmtId="170" fontId="3" fillId="0" borderId="0" xfId="0" applyNumberFormat="1" applyFont="1" applyBorder="1" applyAlignment="1">
      <alignment horizontal="right"/>
    </xf>
    <xf numFmtId="170" fontId="3" fillId="0" borderId="1" xfId="0" applyNumberFormat="1" applyFont="1" applyBorder="1" applyAlignment="1">
      <alignment horizontal="center"/>
    </xf>
    <xf numFmtId="1" fontId="9" fillId="0" borderId="0" xfId="0" applyNumberFormat="1" applyFont="1" applyFill="1" applyBorder="1" applyAlignment="1">
      <alignment horizontal="center"/>
    </xf>
    <xf numFmtId="0" fontId="2" fillId="0" borderId="1" xfId="0" applyFont="1" applyBorder="1" applyAlignment="1">
      <alignment horizontal="center"/>
    </xf>
    <xf numFmtId="0" fontId="2" fillId="5" borderId="23" xfId="0" applyFont="1" applyFill="1" applyBorder="1" applyAlignment="1" applyProtection="1">
      <alignment horizontal="center" vertical="top"/>
      <protection locked="0"/>
    </xf>
    <xf numFmtId="0" fontId="2" fillId="5" borderId="29" xfId="0" applyFont="1" applyFill="1" applyBorder="1" applyAlignment="1" applyProtection="1">
      <alignment horizontal="center" vertical="top"/>
      <protection locked="0"/>
    </xf>
    <xf numFmtId="44" fontId="1" fillId="0" borderId="0" xfId="0" applyNumberFormat="1" applyFont="1" applyBorder="1" applyAlignment="1"/>
    <xf numFmtId="0" fontId="10" fillId="0" borderId="33" xfId="0" applyFont="1" applyFill="1" applyBorder="1" applyAlignment="1" applyProtection="1">
      <alignment horizontal="left"/>
    </xf>
    <xf numFmtId="0" fontId="10" fillId="0" borderId="2" xfId="0" applyFont="1" applyFill="1" applyBorder="1" applyAlignment="1" applyProtection="1">
      <alignment horizontal="left"/>
    </xf>
    <xf numFmtId="0" fontId="10" fillId="0" borderId="11" xfId="0" applyFont="1" applyFill="1" applyBorder="1" applyAlignment="1" applyProtection="1">
      <alignment horizontal="left"/>
    </xf>
    <xf numFmtId="0" fontId="20" fillId="4" borderId="12" xfId="0" applyFont="1" applyFill="1" applyBorder="1" applyAlignment="1" applyProtection="1">
      <alignment horizontal="left" vertical="top" wrapText="1"/>
    </xf>
    <xf numFmtId="0" fontId="20" fillId="4" borderId="5" xfId="0" applyFont="1" applyFill="1" applyBorder="1" applyAlignment="1" applyProtection="1">
      <alignment horizontal="left" vertical="top" wrapText="1"/>
    </xf>
    <xf numFmtId="0" fontId="20" fillId="4" borderId="13" xfId="0" applyFont="1" applyFill="1" applyBorder="1" applyAlignment="1" applyProtection="1">
      <alignment horizontal="left" vertical="top" wrapText="1"/>
    </xf>
    <xf numFmtId="0" fontId="20" fillId="4" borderId="14" xfId="0" applyFont="1" applyFill="1" applyBorder="1" applyAlignment="1" applyProtection="1">
      <alignment horizontal="left" vertical="top" wrapText="1"/>
    </xf>
    <xf numFmtId="0" fontId="20" fillId="4" borderId="0" xfId="0" applyFont="1" applyFill="1" applyBorder="1" applyAlignment="1" applyProtection="1">
      <alignment horizontal="left" vertical="top" wrapText="1"/>
    </xf>
    <xf numFmtId="0" fontId="20" fillId="4" borderId="9" xfId="0" applyFont="1" applyFill="1" applyBorder="1" applyAlignment="1" applyProtection="1">
      <alignment horizontal="left" vertical="top" wrapText="1"/>
    </xf>
    <xf numFmtId="0" fontId="20" fillId="4" borderId="15" xfId="0" applyFont="1" applyFill="1" applyBorder="1" applyAlignment="1" applyProtection="1">
      <alignment horizontal="left" vertical="top" wrapText="1"/>
    </xf>
    <xf numFmtId="0" fontId="20" fillId="4" borderId="1" xfId="0" applyFont="1" applyFill="1" applyBorder="1" applyAlignment="1" applyProtection="1">
      <alignment horizontal="left" vertical="top" wrapText="1"/>
    </xf>
    <xf numFmtId="0" fontId="20" fillId="4" borderId="16" xfId="0" applyFont="1" applyFill="1" applyBorder="1" applyAlignment="1" applyProtection="1">
      <alignment horizontal="left" vertical="top" wrapText="1"/>
    </xf>
    <xf numFmtId="0" fontId="8" fillId="0" borderId="12"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2" fillId="5" borderId="0" xfId="0" applyFont="1" applyFill="1" applyBorder="1" applyAlignment="1" applyProtection="1">
      <alignment horizontal="left"/>
      <protection locked="0"/>
    </xf>
    <xf numFmtId="0" fontId="2" fillId="0" borderId="0" xfId="0" applyFont="1" applyAlignment="1" applyProtection="1">
      <alignment horizontal="left" wrapText="1"/>
    </xf>
    <xf numFmtId="0" fontId="12" fillId="5" borderId="1" xfId="0" applyFont="1" applyFill="1" applyBorder="1" applyAlignment="1" applyProtection="1">
      <alignment horizontal="center"/>
    </xf>
    <xf numFmtId="0" fontId="2" fillId="5" borderId="0" xfId="0" applyFont="1" applyFill="1" applyBorder="1" applyAlignment="1" applyProtection="1">
      <alignment horizontal="center"/>
      <protection locked="0"/>
    </xf>
    <xf numFmtId="0" fontId="2" fillId="5" borderId="12" xfId="0" applyFont="1" applyFill="1" applyBorder="1" applyAlignment="1" applyProtection="1">
      <alignment horizontal="left" vertical="top" wrapText="1"/>
      <protection locked="0"/>
    </xf>
    <xf numFmtId="0" fontId="2" fillId="5" borderId="5" xfId="0" applyFont="1" applyFill="1" applyBorder="1" applyAlignment="1" applyProtection="1">
      <alignment horizontal="left" vertical="top" wrapText="1"/>
      <protection locked="0"/>
    </xf>
    <xf numFmtId="0" fontId="2" fillId="5" borderId="14" xfId="0" applyFont="1" applyFill="1" applyBorder="1" applyAlignment="1" applyProtection="1">
      <alignment horizontal="left" vertical="top" wrapText="1"/>
      <protection locked="0"/>
    </xf>
    <xf numFmtId="0" fontId="2" fillId="5" borderId="0" xfId="0" applyFont="1" applyFill="1" applyBorder="1" applyAlignment="1" applyProtection="1">
      <alignment horizontal="left" vertical="top" wrapText="1"/>
      <protection locked="0"/>
    </xf>
    <xf numFmtId="168" fontId="2" fillId="0" borderId="0" xfId="0" applyNumberFormat="1" applyFont="1" applyAlignment="1" applyProtection="1">
      <alignment horizontal="right"/>
    </xf>
    <xf numFmtId="0" fontId="17" fillId="0" borderId="14" xfId="0" applyFont="1" applyBorder="1" applyAlignment="1" applyProtection="1">
      <alignment horizontal="center" vertical="top" wrapText="1"/>
    </xf>
    <xf numFmtId="0" fontId="17" fillId="0" borderId="18" xfId="0" applyFont="1" applyBorder="1" applyAlignment="1" applyProtection="1">
      <alignment horizontal="center" vertical="top" wrapText="1"/>
    </xf>
    <xf numFmtId="10" fontId="9" fillId="0" borderId="1" xfId="4" applyNumberFormat="1" applyFont="1" applyBorder="1" applyAlignment="1" applyProtection="1">
      <alignment horizontal="center"/>
    </xf>
    <xf numFmtId="0" fontId="2" fillId="5" borderId="30" xfId="0" applyFont="1" applyFill="1" applyBorder="1" applyAlignment="1" applyProtection="1">
      <alignment horizontal="center" vertical="top" wrapText="1"/>
      <protection locked="0"/>
    </xf>
    <xf numFmtId="0" fontId="2" fillId="5" borderId="28" xfId="0" applyFont="1" applyFill="1" applyBorder="1" applyAlignment="1" applyProtection="1">
      <alignment horizontal="center" vertical="top" wrapText="1"/>
      <protection locked="0"/>
    </xf>
    <xf numFmtId="0" fontId="2" fillId="5" borderId="27" xfId="0" applyFont="1" applyFill="1" applyBorder="1" applyAlignment="1" applyProtection="1">
      <alignment horizontal="left" vertical="top" wrapText="1"/>
      <protection locked="0"/>
    </xf>
    <xf numFmtId="0" fontId="2" fillId="5" borderId="19" xfId="0" applyFont="1" applyFill="1" applyBorder="1" applyAlignment="1" applyProtection="1">
      <alignment horizontal="left" vertical="top" wrapText="1"/>
      <protection locked="0"/>
    </xf>
    <xf numFmtId="0" fontId="2" fillId="5" borderId="26" xfId="0" applyFont="1" applyFill="1" applyBorder="1" applyAlignment="1" applyProtection="1">
      <alignment horizontal="left" vertical="top" wrapText="1"/>
      <protection locked="0"/>
    </xf>
    <xf numFmtId="0" fontId="2" fillId="5" borderId="1" xfId="0" applyFont="1" applyFill="1" applyBorder="1" applyAlignment="1" applyProtection="1">
      <alignment horizontal="left"/>
      <protection locked="0"/>
    </xf>
    <xf numFmtId="49" fontId="10" fillId="5" borderId="1" xfId="0" applyNumberFormat="1" applyFont="1" applyFill="1" applyBorder="1" applyAlignment="1" applyProtection="1">
      <alignment horizontal="center"/>
      <protection locked="0"/>
    </xf>
    <xf numFmtId="0" fontId="2" fillId="5" borderId="27" xfId="0" applyFont="1" applyFill="1" applyBorder="1" applyAlignment="1" applyProtection="1">
      <alignment horizontal="center" vertical="top" wrapText="1"/>
      <protection locked="0"/>
    </xf>
    <xf numFmtId="0" fontId="2" fillId="5" borderId="26" xfId="0" applyFont="1" applyFill="1" applyBorder="1" applyAlignment="1" applyProtection="1">
      <alignment horizontal="center" vertical="top" wrapText="1"/>
      <protection locked="0"/>
    </xf>
    <xf numFmtId="0" fontId="11" fillId="0" borderId="0" xfId="0" applyFont="1" applyBorder="1" applyAlignment="1" applyProtection="1">
      <alignment horizontal="center"/>
    </xf>
    <xf numFmtId="0" fontId="11" fillId="0" borderId="0" xfId="0" applyFont="1" applyBorder="1" applyAlignment="1" applyProtection="1">
      <alignment horizontal="center" wrapText="1"/>
    </xf>
    <xf numFmtId="1" fontId="9" fillId="0" borderId="0" xfId="0" applyNumberFormat="1" applyFont="1" applyFill="1" applyBorder="1" applyAlignment="1">
      <alignment horizontal="center"/>
    </xf>
    <xf numFmtId="0" fontId="14" fillId="0" borderId="31" xfId="0" applyFont="1" applyBorder="1" applyAlignment="1">
      <alignment horizontal="center"/>
    </xf>
    <xf numFmtId="0" fontId="2" fillId="0" borderId="1" xfId="0" applyFont="1" applyBorder="1" applyAlignment="1">
      <alignment horizontal="center"/>
    </xf>
    <xf numFmtId="1" fontId="9" fillId="2" borderId="5" xfId="0" applyNumberFormat="1" applyFont="1" applyFill="1" applyBorder="1" applyAlignment="1">
      <alignment horizontal="center"/>
    </xf>
  </cellXfs>
  <cellStyles count="5">
    <cellStyle name="Comma" xfId="3" builtinId="3"/>
    <cellStyle name="Currency" xfId="1" builtinId="4"/>
    <cellStyle name="Normal" xfId="0" builtinId="0"/>
    <cellStyle name="Normal 2" xfId="2"/>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tabSelected="1" view="pageLayout" zoomScale="140" zoomScaleNormal="100" zoomScalePageLayoutView="140" workbookViewId="0">
      <selection activeCell="C8" sqref="C8:E8"/>
    </sheetView>
  </sheetViews>
  <sheetFormatPr defaultColWidth="8.140625" defaultRowHeight="12" x14ac:dyDescent="0.2"/>
  <cols>
    <col min="1" max="1" width="3.42578125" style="9" customWidth="1"/>
    <col min="2" max="2" width="15.28515625" style="10" customWidth="1"/>
    <col min="3" max="4" width="7" style="10" customWidth="1"/>
    <col min="5" max="5" width="1.85546875" style="10" bestFit="1" customWidth="1"/>
    <col min="6" max="10" width="11" style="10" customWidth="1"/>
    <col min="11" max="11" width="13.5703125" style="10" bestFit="1" customWidth="1"/>
    <col min="12" max="16384" width="8.140625" style="10"/>
  </cols>
  <sheetData>
    <row r="1" spans="1:13" ht="12.75" x14ac:dyDescent="0.2">
      <c r="A1" s="77" t="s">
        <v>15</v>
      </c>
      <c r="B1" s="78" t="s">
        <v>155</v>
      </c>
      <c r="C1" s="78"/>
      <c r="D1" s="78"/>
      <c r="E1" s="78"/>
      <c r="F1" s="78"/>
      <c r="G1" s="79" t="s">
        <v>17</v>
      </c>
      <c r="H1" s="231" t="s">
        <v>51</v>
      </c>
      <c r="I1" s="231"/>
      <c r="J1" s="231"/>
      <c r="K1" s="80"/>
      <c r="L1" s="1"/>
      <c r="M1" s="1"/>
    </row>
    <row r="2" spans="1:13" ht="12.75" x14ac:dyDescent="0.2">
      <c r="A2" s="80"/>
      <c r="B2" s="78" t="s">
        <v>13</v>
      </c>
      <c r="C2" s="78"/>
      <c r="D2" s="78"/>
      <c r="E2" s="78"/>
      <c r="F2" s="78"/>
      <c r="G2" s="80"/>
      <c r="H2" s="231" t="s">
        <v>52</v>
      </c>
      <c r="I2" s="231"/>
      <c r="J2" s="231"/>
      <c r="K2" s="80"/>
      <c r="L2" s="1"/>
      <c r="M2" s="1"/>
    </row>
    <row r="3" spans="1:13" ht="12.75" x14ac:dyDescent="0.2">
      <c r="A3" s="80"/>
      <c r="B3" s="78" t="s">
        <v>8</v>
      </c>
      <c r="C3" s="78"/>
      <c r="D3" s="78"/>
      <c r="E3" s="78"/>
      <c r="F3" s="78"/>
      <c r="G3" s="80"/>
      <c r="H3" s="231" t="s">
        <v>53</v>
      </c>
      <c r="I3" s="231"/>
      <c r="J3" s="231"/>
      <c r="K3" s="80"/>
      <c r="L3" s="1"/>
      <c r="M3" s="1"/>
    </row>
    <row r="4" spans="1:13" ht="12.75" x14ac:dyDescent="0.2">
      <c r="A4" s="80"/>
      <c r="B4" s="78" t="s">
        <v>14</v>
      </c>
      <c r="C4" s="78"/>
      <c r="D4" s="78"/>
      <c r="E4" s="78"/>
      <c r="F4" s="78"/>
      <c r="G4" s="80"/>
      <c r="H4" s="231" t="s">
        <v>54</v>
      </c>
      <c r="I4" s="231"/>
      <c r="J4" s="231"/>
      <c r="K4" s="80"/>
      <c r="L4" s="1"/>
      <c r="M4" s="1"/>
    </row>
    <row r="5" spans="1:13" ht="12.75" x14ac:dyDescent="0.2">
      <c r="A5" s="78"/>
      <c r="B5" s="78" t="s">
        <v>9</v>
      </c>
      <c r="C5" s="78"/>
      <c r="D5" s="78"/>
      <c r="E5" s="78"/>
      <c r="F5" s="78"/>
      <c r="G5" s="79" t="s">
        <v>118</v>
      </c>
      <c r="H5" s="231" t="s">
        <v>68</v>
      </c>
      <c r="I5" s="231"/>
      <c r="J5" s="78"/>
      <c r="K5" s="78"/>
      <c r="L5"/>
      <c r="M5"/>
    </row>
    <row r="6" spans="1:13" ht="12.75" x14ac:dyDescent="0.2">
      <c r="A6" s="81"/>
      <c r="B6" s="81" t="s">
        <v>7</v>
      </c>
      <c r="C6" s="81"/>
      <c r="D6" s="81"/>
      <c r="E6" s="81"/>
      <c r="F6" s="81"/>
      <c r="G6" s="82" t="s">
        <v>72</v>
      </c>
      <c r="H6" s="159" t="s">
        <v>69</v>
      </c>
      <c r="I6" s="82" t="s">
        <v>71</v>
      </c>
      <c r="J6" s="248" t="s">
        <v>70</v>
      </c>
      <c r="K6" s="248"/>
      <c r="L6"/>
      <c r="M6"/>
    </row>
    <row r="7" spans="1:13" ht="3.6" customHeight="1" x14ac:dyDescent="0.2">
      <c r="A7" s="78"/>
      <c r="B7" s="83"/>
      <c r="C7" s="83"/>
      <c r="D7" s="83"/>
      <c r="E7" s="83"/>
      <c r="F7" s="83"/>
      <c r="G7" s="84"/>
      <c r="H7" s="83"/>
      <c r="I7" s="84"/>
      <c r="J7" s="85"/>
      <c r="K7" s="85"/>
      <c r="L7"/>
      <c r="M7"/>
    </row>
    <row r="8" spans="1:13" ht="12.75" x14ac:dyDescent="0.2">
      <c r="A8" s="78"/>
      <c r="B8" s="86" t="s">
        <v>129</v>
      </c>
      <c r="C8" s="249"/>
      <c r="D8" s="249"/>
      <c r="E8" s="249"/>
      <c r="F8" s="87"/>
      <c r="G8" s="78"/>
      <c r="H8" s="86" t="s">
        <v>133</v>
      </c>
      <c r="I8" s="163"/>
      <c r="J8" s="88" t="s">
        <v>76</v>
      </c>
      <c r="K8" s="89"/>
      <c r="L8" s="8"/>
      <c r="M8"/>
    </row>
    <row r="9" spans="1:13" ht="12.75" x14ac:dyDescent="0.2">
      <c r="A9" s="78"/>
      <c r="B9" s="86" t="s">
        <v>42</v>
      </c>
      <c r="C9" s="160"/>
      <c r="D9" s="90"/>
      <c r="E9" s="78"/>
      <c r="F9" s="78"/>
      <c r="G9" s="78"/>
      <c r="H9" s="86" t="s">
        <v>35</v>
      </c>
      <c r="I9" s="164"/>
      <c r="J9" s="91" t="s">
        <v>47</v>
      </c>
      <c r="K9" s="164"/>
      <c r="L9" s="7"/>
      <c r="M9"/>
    </row>
    <row r="10" spans="1:13" x14ac:dyDescent="0.2">
      <c r="A10" s="78"/>
      <c r="B10" s="86" t="s">
        <v>43</v>
      </c>
      <c r="C10" s="161"/>
      <c r="D10" s="90"/>
      <c r="E10" s="78"/>
      <c r="F10" s="78"/>
      <c r="G10" s="78"/>
      <c r="H10" s="86" t="s">
        <v>36</v>
      </c>
      <c r="I10" s="165"/>
      <c r="J10" s="87"/>
      <c r="K10" s="87"/>
    </row>
    <row r="11" spans="1:13" ht="12.75" x14ac:dyDescent="0.2">
      <c r="A11" s="92"/>
      <c r="B11" s="78"/>
      <c r="C11" s="93" t="s">
        <v>63</v>
      </c>
      <c r="D11" s="93" t="s">
        <v>64</v>
      </c>
      <c r="E11" s="78"/>
      <c r="F11" s="78"/>
      <c r="G11" s="78"/>
      <c r="H11" s="86" t="s">
        <v>37</v>
      </c>
      <c r="I11" s="166"/>
      <c r="J11" s="94" t="s">
        <v>10</v>
      </c>
      <c r="K11" s="166"/>
      <c r="L11" s="5"/>
      <c r="M11" s="5"/>
    </row>
    <row r="12" spans="1:13" x14ac:dyDescent="0.2">
      <c r="A12" s="92"/>
      <c r="B12" s="86" t="s">
        <v>48</v>
      </c>
      <c r="C12" s="162"/>
      <c r="D12" s="162"/>
      <c r="E12" s="78"/>
      <c r="F12" s="78"/>
      <c r="G12" s="78"/>
      <c r="H12" s="86" t="s">
        <v>38</v>
      </c>
      <c r="I12" s="167"/>
      <c r="J12" s="95"/>
      <c r="K12" s="95"/>
    </row>
    <row r="13" spans="1:13" ht="3.6" customHeight="1" x14ac:dyDescent="0.2">
      <c r="A13" s="92"/>
      <c r="B13" s="86"/>
      <c r="C13" s="93"/>
      <c r="D13" s="93"/>
      <c r="E13" s="78"/>
      <c r="F13" s="78"/>
      <c r="G13" s="78"/>
      <c r="H13" s="86"/>
      <c r="I13" s="96"/>
      <c r="J13" s="95"/>
      <c r="K13" s="95"/>
    </row>
    <row r="14" spans="1:13" ht="13.5" customHeight="1" x14ac:dyDescent="0.2">
      <c r="A14" s="97" t="s">
        <v>44</v>
      </c>
      <c r="B14" s="98"/>
      <c r="C14" s="98"/>
      <c r="D14" s="99" t="s">
        <v>74</v>
      </c>
      <c r="E14" s="98"/>
      <c r="F14" s="98"/>
      <c r="G14" s="98"/>
      <c r="H14" s="100"/>
      <c r="I14" s="98"/>
      <c r="J14" s="98"/>
      <c r="K14" s="98"/>
    </row>
    <row r="15" spans="1:13" s="11" customFormat="1" ht="23.25" customHeight="1" x14ac:dyDescent="0.2">
      <c r="A15" s="101" t="s">
        <v>120</v>
      </c>
      <c r="B15" s="102" t="s">
        <v>73</v>
      </c>
      <c r="C15" s="102" t="s">
        <v>121</v>
      </c>
      <c r="D15" s="102" t="s">
        <v>122</v>
      </c>
      <c r="E15" s="253" t="s">
        <v>148</v>
      </c>
      <c r="F15" s="253"/>
      <c r="G15" s="252" t="s">
        <v>31</v>
      </c>
      <c r="H15" s="252"/>
      <c r="I15" s="252"/>
      <c r="J15" s="252"/>
      <c r="K15" s="103" t="s">
        <v>30</v>
      </c>
    </row>
    <row r="16" spans="1:13" s="11" customFormat="1" ht="21.6" customHeight="1" x14ac:dyDescent="0.2">
      <c r="A16" s="104">
        <v>1</v>
      </c>
      <c r="B16" s="207"/>
      <c r="C16" s="168"/>
      <c r="D16" s="169"/>
      <c r="E16" s="250"/>
      <c r="F16" s="251"/>
      <c r="G16" s="245"/>
      <c r="H16" s="246"/>
      <c r="I16" s="246"/>
      <c r="J16" s="247"/>
      <c r="K16" s="170"/>
    </row>
    <row r="17" spans="1:11" s="11" customFormat="1" ht="21.6" customHeight="1" x14ac:dyDescent="0.2">
      <c r="A17" s="105">
        <v>2</v>
      </c>
      <c r="B17" s="208"/>
      <c r="C17" s="171"/>
      <c r="D17" s="172"/>
      <c r="E17" s="243"/>
      <c r="F17" s="244"/>
      <c r="G17" s="245"/>
      <c r="H17" s="246"/>
      <c r="I17" s="246"/>
      <c r="J17" s="247"/>
      <c r="K17" s="173"/>
    </row>
    <row r="18" spans="1:11" s="11" customFormat="1" ht="21.6" customHeight="1" x14ac:dyDescent="0.2">
      <c r="A18" s="105">
        <v>3</v>
      </c>
      <c r="B18" s="208"/>
      <c r="C18" s="171"/>
      <c r="D18" s="172"/>
      <c r="E18" s="243"/>
      <c r="F18" s="244"/>
      <c r="G18" s="245"/>
      <c r="H18" s="246"/>
      <c r="I18" s="246"/>
      <c r="J18" s="247"/>
      <c r="K18" s="173"/>
    </row>
    <row r="19" spans="1:11" s="11" customFormat="1" ht="21.6" customHeight="1" x14ac:dyDescent="0.2">
      <c r="A19" s="105">
        <v>4</v>
      </c>
      <c r="B19" s="208"/>
      <c r="C19" s="171"/>
      <c r="D19" s="172"/>
      <c r="E19" s="243"/>
      <c r="F19" s="244"/>
      <c r="G19" s="245"/>
      <c r="H19" s="246"/>
      <c r="I19" s="246"/>
      <c r="J19" s="247"/>
      <c r="K19" s="173"/>
    </row>
    <row r="20" spans="1:11" s="11" customFormat="1" ht="21.6" customHeight="1" x14ac:dyDescent="0.2">
      <c r="A20" s="105">
        <v>5</v>
      </c>
      <c r="B20" s="208"/>
      <c r="C20" s="171"/>
      <c r="D20" s="172"/>
      <c r="E20" s="243"/>
      <c r="F20" s="244"/>
      <c r="G20" s="245"/>
      <c r="H20" s="246"/>
      <c r="I20" s="246"/>
      <c r="J20" s="247"/>
      <c r="K20" s="173"/>
    </row>
    <row r="21" spans="1:11" ht="3.6" customHeight="1" x14ac:dyDescent="0.2">
      <c r="A21" s="92"/>
      <c r="B21" s="78"/>
      <c r="C21" s="78"/>
      <c r="D21" s="78"/>
      <c r="E21" s="78"/>
      <c r="F21" s="106"/>
      <c r="G21" s="106"/>
      <c r="H21" s="106"/>
      <c r="I21" s="106"/>
      <c r="J21" s="106"/>
      <c r="K21" s="78"/>
    </row>
    <row r="22" spans="1:11" x14ac:dyDescent="0.2">
      <c r="A22" s="92"/>
      <c r="B22" s="78"/>
      <c r="C22" s="78"/>
      <c r="D22" s="92" t="s">
        <v>82</v>
      </c>
      <c r="E22" s="78"/>
      <c r="F22" s="93">
        <v>1</v>
      </c>
      <c r="G22" s="93">
        <v>2</v>
      </c>
      <c r="H22" s="93">
        <v>3</v>
      </c>
      <c r="I22" s="93">
        <v>4</v>
      </c>
      <c r="J22" s="93">
        <v>5</v>
      </c>
      <c r="K22" s="78"/>
    </row>
    <row r="23" spans="1:11" x14ac:dyDescent="0.2">
      <c r="A23" s="92"/>
      <c r="B23" s="81" t="s">
        <v>18</v>
      </c>
      <c r="C23" s="81"/>
      <c r="D23" s="107" t="s">
        <v>49</v>
      </c>
      <c r="E23" s="81"/>
      <c r="F23" s="108" t="str">
        <f>IF(ISBLANK(B16),"",B16)</f>
        <v/>
      </c>
      <c r="G23" s="108" t="str">
        <f>IF(ISBLANK(B17),"",B17)</f>
        <v/>
      </c>
      <c r="H23" s="108" t="str">
        <f>IF(ISBLANK(B18),"",B18)</f>
        <v/>
      </c>
      <c r="I23" s="108" t="str">
        <f>IF(ISBLANK(B19),"",B19)</f>
        <v/>
      </c>
      <c r="J23" s="108" t="str">
        <f>IF(ISBLANK(B20),"",B20)</f>
        <v/>
      </c>
      <c r="K23" s="109" t="s">
        <v>65</v>
      </c>
    </row>
    <row r="24" spans="1:11" x14ac:dyDescent="0.2">
      <c r="A24" s="110" t="s">
        <v>0</v>
      </c>
      <c r="B24" s="111" t="s">
        <v>28</v>
      </c>
      <c r="C24" s="78"/>
      <c r="D24" s="78"/>
      <c r="E24" s="92"/>
      <c r="F24" s="112">
        <f>ROUND(SUM(F25:F26),2)</f>
        <v>0</v>
      </c>
      <c r="G24" s="112">
        <f t="shared" ref="G24:J24" si="0">ROUND(SUM(G25:G26),2)</f>
        <v>0</v>
      </c>
      <c r="H24" s="112">
        <f t="shared" si="0"/>
        <v>0</v>
      </c>
      <c r="I24" s="112">
        <f t="shared" si="0"/>
        <v>0</v>
      </c>
      <c r="J24" s="112">
        <f t="shared" si="0"/>
        <v>0</v>
      </c>
      <c r="K24" s="113">
        <f>ROUND(SUM(F24:J24),2)</f>
        <v>0</v>
      </c>
    </row>
    <row r="25" spans="1:11" x14ac:dyDescent="0.2">
      <c r="A25" s="92" t="s">
        <v>19</v>
      </c>
      <c r="B25" s="114" t="s">
        <v>41</v>
      </c>
      <c r="C25" s="115"/>
      <c r="D25" s="92" t="s">
        <v>77</v>
      </c>
      <c r="E25" s="174"/>
      <c r="F25" s="175"/>
      <c r="G25" s="175"/>
      <c r="H25" s="175"/>
      <c r="I25" s="175"/>
      <c r="J25" s="175"/>
      <c r="K25" s="116">
        <f t="shared" ref="K25:K29" si="1">ROUND(SUM(F25:J25),2)</f>
        <v>0</v>
      </c>
    </row>
    <row r="26" spans="1:11" x14ac:dyDescent="0.2">
      <c r="A26" s="92" t="s">
        <v>20</v>
      </c>
      <c r="B26" s="117" t="s">
        <v>40</v>
      </c>
      <c r="C26" s="118"/>
      <c r="D26" s="119" t="s">
        <v>77</v>
      </c>
      <c r="E26" s="176"/>
      <c r="F26" s="177"/>
      <c r="G26" s="177"/>
      <c r="H26" s="177"/>
      <c r="I26" s="177"/>
      <c r="J26" s="177"/>
      <c r="K26" s="120">
        <f t="shared" si="1"/>
        <v>0</v>
      </c>
    </row>
    <row r="27" spans="1:11" x14ac:dyDescent="0.2">
      <c r="A27" s="110" t="s">
        <v>1</v>
      </c>
      <c r="B27" s="121" t="s">
        <v>29</v>
      </c>
      <c r="C27" s="93" t="s">
        <v>21</v>
      </c>
      <c r="D27" s="93" t="s">
        <v>22</v>
      </c>
      <c r="E27" s="93"/>
      <c r="F27" s="122">
        <f>ROUND(SUM(F28:F29),2)</f>
        <v>0</v>
      </c>
      <c r="G27" s="122">
        <f t="shared" ref="G27:J27" si="2">ROUND(SUM(G28:G29),2)</f>
        <v>0</v>
      </c>
      <c r="H27" s="122">
        <f t="shared" si="2"/>
        <v>0</v>
      </c>
      <c r="I27" s="122">
        <f t="shared" si="2"/>
        <v>0</v>
      </c>
      <c r="J27" s="122">
        <f t="shared" si="2"/>
        <v>0</v>
      </c>
      <c r="K27" s="116">
        <f t="shared" si="1"/>
        <v>0</v>
      </c>
    </row>
    <row r="28" spans="1:11" x14ac:dyDescent="0.2">
      <c r="A28" s="92" t="s">
        <v>19</v>
      </c>
      <c r="B28" s="114" t="s">
        <v>39</v>
      </c>
      <c r="C28" s="178">
        <v>0</v>
      </c>
      <c r="D28" s="178">
        <v>0</v>
      </c>
      <c r="E28" s="123"/>
      <c r="F28" s="124">
        <f>ROUND(IF($D$16="Federal",F25*$C$28,F25*$D$28),2)</f>
        <v>0</v>
      </c>
      <c r="G28" s="124">
        <f>ROUND(IF($D$17="Federal",G25*$C$28,G25*$D$28),2)</f>
        <v>0</v>
      </c>
      <c r="H28" s="124">
        <f>ROUND(IF($D$18="Federal",H25*$C$28,H25*$D$28),2)</f>
        <v>0</v>
      </c>
      <c r="I28" s="124">
        <f>ROUND(IF($D$19="Federal",I25*$C$28,I25*$D$28),2)</f>
        <v>0</v>
      </c>
      <c r="J28" s="124">
        <f>ROUND(IF($D$20="Federal",J25*$C$28,J25*$D$28),2)</f>
        <v>0</v>
      </c>
      <c r="K28" s="116">
        <f t="shared" si="1"/>
        <v>0</v>
      </c>
    </row>
    <row r="29" spans="1:11" x14ac:dyDescent="0.2">
      <c r="A29" s="92" t="s">
        <v>20</v>
      </c>
      <c r="B29" s="117" t="s">
        <v>75</v>
      </c>
      <c r="C29" s="179">
        <v>0</v>
      </c>
      <c r="D29" s="179">
        <v>0</v>
      </c>
      <c r="E29" s="125"/>
      <c r="F29" s="126">
        <f>ROUND(IF($D$16="Federal",F26*$C$29,F26*$D$29),2)</f>
        <v>0</v>
      </c>
      <c r="G29" s="126">
        <f>IF($D$17="Federal",G26*$C$29,G26*$D$29)</f>
        <v>0</v>
      </c>
      <c r="H29" s="126">
        <f>IF($D$18="Federal",H26*$C$29,H26*$D$29)</f>
        <v>0</v>
      </c>
      <c r="I29" s="126">
        <f>IF($D$19="Federal",I26*$C$29,I26*$D$29)</f>
        <v>0</v>
      </c>
      <c r="J29" s="126">
        <f>IF($D$20="Federal",J26*$C$29,J26*$D$29)</f>
        <v>0</v>
      </c>
      <c r="K29" s="120">
        <f t="shared" si="1"/>
        <v>0</v>
      </c>
    </row>
    <row r="30" spans="1:11" x14ac:dyDescent="0.2">
      <c r="A30" s="110" t="s">
        <v>2</v>
      </c>
      <c r="B30" s="127" t="s">
        <v>27</v>
      </c>
      <c r="C30" s="180">
        <v>0</v>
      </c>
      <c r="D30" s="78" t="s">
        <v>67</v>
      </c>
      <c r="E30" s="93"/>
      <c r="F30" s="124">
        <f>MIN(ROUND(F24*2.35*$C$30,2),F31-F32)</f>
        <v>0</v>
      </c>
      <c r="G30" s="124">
        <f t="shared" ref="G30:J30" si="3">MIN(ROUND(G24*2.35*$C$30,2),G31-G32)</f>
        <v>0</v>
      </c>
      <c r="H30" s="124">
        <f t="shared" si="3"/>
        <v>0</v>
      </c>
      <c r="I30" s="124">
        <f t="shared" si="3"/>
        <v>0</v>
      </c>
      <c r="J30" s="124">
        <f t="shared" si="3"/>
        <v>0</v>
      </c>
      <c r="K30" s="116">
        <f>ROUND(SUM(F30:J30),2)</f>
        <v>0</v>
      </c>
    </row>
    <row r="31" spans="1:11" x14ac:dyDescent="0.2">
      <c r="A31" s="110"/>
      <c r="B31" s="240" t="s">
        <v>125</v>
      </c>
      <c r="C31" s="90"/>
      <c r="D31" s="128" t="s">
        <v>55</v>
      </c>
      <c r="E31" s="93"/>
      <c r="F31" s="181"/>
      <c r="G31" s="181"/>
      <c r="H31" s="181"/>
      <c r="I31" s="181"/>
      <c r="J31" s="181"/>
      <c r="K31" s="129"/>
    </row>
    <row r="32" spans="1:11" x14ac:dyDescent="0.2">
      <c r="A32" s="110"/>
      <c r="B32" s="241"/>
      <c r="C32" s="118"/>
      <c r="D32" s="130" t="s">
        <v>57</v>
      </c>
      <c r="E32" s="131"/>
      <c r="F32" s="182"/>
      <c r="G32" s="182"/>
      <c r="H32" s="182"/>
      <c r="I32" s="182"/>
      <c r="J32" s="182"/>
      <c r="K32" s="132"/>
    </row>
    <row r="33" spans="1:12" x14ac:dyDescent="0.2">
      <c r="A33" s="110" t="s">
        <v>3</v>
      </c>
      <c r="B33" s="127" t="s">
        <v>23</v>
      </c>
      <c r="C33" s="115"/>
      <c r="D33" s="92" t="s">
        <v>77</v>
      </c>
      <c r="E33" s="174"/>
      <c r="F33" s="183"/>
      <c r="G33" s="183"/>
      <c r="H33" s="183"/>
      <c r="I33" s="183"/>
      <c r="J33" s="183"/>
      <c r="K33" s="116">
        <f>ROUND(SUM(F33:J33),2)</f>
        <v>0</v>
      </c>
    </row>
    <row r="34" spans="1:12" x14ac:dyDescent="0.2">
      <c r="A34" s="110" t="s">
        <v>4</v>
      </c>
      <c r="B34" s="121" t="s">
        <v>24</v>
      </c>
      <c r="C34" s="115"/>
      <c r="D34" s="92" t="s">
        <v>123</v>
      </c>
      <c r="E34" s="174"/>
      <c r="F34" s="183"/>
      <c r="G34" s="183"/>
      <c r="H34" s="183"/>
      <c r="I34" s="183"/>
      <c r="J34" s="183"/>
      <c r="K34" s="116">
        <f t="shared" ref="K34:K36" si="4">ROUND(SUM(F34:J34),2)</f>
        <v>0</v>
      </c>
    </row>
    <row r="35" spans="1:12" x14ac:dyDescent="0.2">
      <c r="A35" s="110" t="s">
        <v>5</v>
      </c>
      <c r="B35" s="121" t="s">
        <v>25</v>
      </c>
      <c r="C35" s="115"/>
      <c r="D35" s="92" t="s">
        <v>77</v>
      </c>
      <c r="E35" s="174"/>
      <c r="F35" s="183"/>
      <c r="G35" s="183"/>
      <c r="H35" s="183"/>
      <c r="I35" s="183"/>
      <c r="J35" s="183"/>
      <c r="K35" s="116">
        <f t="shared" si="4"/>
        <v>0</v>
      </c>
    </row>
    <row r="36" spans="1:12" x14ac:dyDescent="0.2">
      <c r="A36" s="110" t="s">
        <v>26</v>
      </c>
      <c r="B36" s="185" t="s">
        <v>124</v>
      </c>
      <c r="C36" s="133"/>
      <c r="D36" s="107" t="s">
        <v>77</v>
      </c>
      <c r="E36" s="174"/>
      <c r="F36" s="184"/>
      <c r="G36" s="184"/>
      <c r="H36" s="184"/>
      <c r="I36" s="184"/>
      <c r="J36" s="184"/>
      <c r="K36" s="116">
        <f t="shared" si="4"/>
        <v>0</v>
      </c>
    </row>
    <row r="37" spans="1:12" ht="15.75" customHeight="1" thickBot="1" x14ac:dyDescent="0.25">
      <c r="A37" s="92"/>
      <c r="B37" s="115"/>
      <c r="C37" s="78"/>
      <c r="D37" s="78"/>
      <c r="E37" s="86" t="s">
        <v>58</v>
      </c>
      <c r="F37" s="134">
        <f>SUM(ROUND(F24,2),ROUND(F27,2),ROUND(F30,2),ROUND(F33,2),ROUND(F34,2),ROUND(F35,2),ROUND(F36,2))</f>
        <v>0</v>
      </c>
      <c r="G37" s="134">
        <f t="shared" ref="G37:J37" si="5">SUM(ROUND(G24,2),ROUND(G27,2),ROUND(G30,2),ROUND(G33,2),ROUND(G34,2),ROUND(G35,2),ROUND(G36,2))</f>
        <v>0</v>
      </c>
      <c r="H37" s="134">
        <f t="shared" si="5"/>
        <v>0</v>
      </c>
      <c r="I37" s="134">
        <f t="shared" si="5"/>
        <v>0</v>
      </c>
      <c r="J37" s="134">
        <f t="shared" si="5"/>
        <v>0</v>
      </c>
      <c r="K37" s="135">
        <f>ROUND(SUM(F37:J37),2)</f>
        <v>0</v>
      </c>
    </row>
    <row r="38" spans="1:12" ht="7.35" customHeight="1" x14ac:dyDescent="0.2">
      <c r="A38" s="136"/>
      <c r="B38" s="90"/>
      <c r="C38" s="90"/>
      <c r="D38" s="90"/>
      <c r="E38" s="90"/>
      <c r="F38" s="90"/>
      <c r="G38" s="90"/>
      <c r="H38" s="90"/>
      <c r="I38" s="90"/>
      <c r="J38" s="90"/>
      <c r="K38" s="90"/>
    </row>
    <row r="39" spans="1:12" ht="15.75" customHeight="1" thickBot="1" x14ac:dyDescent="0.25">
      <c r="A39" s="137" t="s">
        <v>59</v>
      </c>
      <c r="B39" s="115"/>
      <c r="C39" s="90"/>
      <c r="D39" s="78"/>
      <c r="E39" s="78"/>
      <c r="F39" s="78"/>
      <c r="G39" s="78"/>
      <c r="H39" s="78"/>
      <c r="I39" s="78"/>
      <c r="J39" s="78"/>
      <c r="K39" s="138">
        <f>K37</f>
        <v>0</v>
      </c>
    </row>
    <row r="40" spans="1:12" ht="13.5" customHeight="1" thickTop="1" x14ac:dyDescent="0.2">
      <c r="A40" s="136"/>
      <c r="B40" s="92" t="s">
        <v>131</v>
      </c>
      <c r="C40" s="242" t="str">
        <f>IF(ISERR(K42/K41),"",K42/K41)</f>
        <v/>
      </c>
      <c r="D40" s="242"/>
      <c r="E40" s="93" t="s">
        <v>130</v>
      </c>
      <c r="F40" s="151" t="str">
        <f>IF(ISBLANK(F41),"",F42/F41)</f>
        <v/>
      </c>
      <c r="G40" s="151" t="str">
        <f t="shared" ref="G40:J40" si="6">IF(ISBLANK(G41),"",G42/G41)</f>
        <v/>
      </c>
      <c r="H40" s="151" t="str">
        <f t="shared" si="6"/>
        <v/>
      </c>
      <c r="I40" s="151" t="str">
        <f t="shared" si="6"/>
        <v/>
      </c>
      <c r="J40" s="151" t="str">
        <f t="shared" si="6"/>
        <v/>
      </c>
      <c r="K40" s="139" t="s">
        <v>65</v>
      </c>
      <c r="L40" s="17"/>
    </row>
    <row r="41" spans="1:12" ht="12.75" customHeight="1" x14ac:dyDescent="0.2">
      <c r="A41" s="140"/>
      <c r="B41" s="115"/>
      <c r="C41" s="140"/>
      <c r="D41" s="141" t="s">
        <v>60</v>
      </c>
      <c r="E41" s="142"/>
      <c r="F41" s="186"/>
      <c r="G41" s="186"/>
      <c r="H41" s="186"/>
      <c r="I41" s="186"/>
      <c r="J41" s="186"/>
      <c r="K41" s="143">
        <f>SUM(F41:J41)</f>
        <v>0</v>
      </c>
      <c r="L41" s="15"/>
    </row>
    <row r="42" spans="1:12" ht="12.75" customHeight="1" x14ac:dyDescent="0.2">
      <c r="A42" s="140"/>
      <c r="B42" s="239">
        <f>K11</f>
        <v>0</v>
      </c>
      <c r="C42" s="239"/>
      <c r="D42" s="239"/>
      <c r="E42" s="144"/>
      <c r="F42" s="187"/>
      <c r="G42" s="187"/>
      <c r="H42" s="187"/>
      <c r="I42" s="187"/>
      <c r="J42" s="187"/>
      <c r="K42" s="143">
        <f>SUM(F42:J42)</f>
        <v>0</v>
      </c>
      <c r="L42" s="15"/>
    </row>
    <row r="43" spans="1:12" ht="12.75" customHeight="1" x14ac:dyDescent="0.2">
      <c r="A43" s="140"/>
      <c r="B43" s="115"/>
      <c r="C43" s="141"/>
      <c r="D43" s="141" t="s">
        <v>6</v>
      </c>
      <c r="E43" s="144"/>
      <c r="F43" s="145">
        <f>-(F42-F37)</f>
        <v>0</v>
      </c>
      <c r="G43" s="145">
        <f t="shared" ref="G43:J43" si="7">-(G42-G37)</f>
        <v>0</v>
      </c>
      <c r="H43" s="145">
        <f t="shared" si="7"/>
        <v>0</v>
      </c>
      <c r="I43" s="145">
        <f t="shared" si="7"/>
        <v>0</v>
      </c>
      <c r="J43" s="145">
        <f t="shared" si="7"/>
        <v>0</v>
      </c>
      <c r="K43" s="143">
        <f>SUM(F43:J43)</f>
        <v>0</v>
      </c>
      <c r="L43" s="15"/>
    </row>
    <row r="44" spans="1:12" ht="15.75" customHeight="1" thickBot="1" x14ac:dyDescent="0.25">
      <c r="A44" s="137" t="s">
        <v>59</v>
      </c>
      <c r="B44" s="115"/>
      <c r="C44" s="115"/>
      <c r="D44" s="144"/>
      <c r="E44" s="144"/>
      <c r="F44" s="144"/>
      <c r="G44" s="144"/>
      <c r="H44" s="144"/>
      <c r="I44" s="144"/>
      <c r="J44" s="144"/>
      <c r="K44" s="138">
        <f>ROUND(K42+K43,2)</f>
        <v>0</v>
      </c>
    </row>
    <row r="45" spans="1:12" ht="21.75" customHeight="1" thickTop="1" x14ac:dyDescent="0.2">
      <c r="A45" s="140"/>
      <c r="B45" s="232" t="s">
        <v>45</v>
      </c>
      <c r="C45" s="232"/>
      <c r="D45" s="232"/>
      <c r="E45" s="232"/>
      <c r="F45" s="232"/>
      <c r="G45" s="232"/>
      <c r="H45" s="232"/>
      <c r="I45" s="232"/>
      <c r="J45" s="232"/>
      <c r="K45" s="232"/>
    </row>
    <row r="46" spans="1:12" ht="15.75" customHeight="1" thickBot="1" x14ac:dyDescent="0.25">
      <c r="A46" s="140"/>
      <c r="B46" s="144"/>
      <c r="C46" s="141" t="s">
        <v>32</v>
      </c>
      <c r="D46" s="233" t="s">
        <v>134</v>
      </c>
      <c r="E46" s="233"/>
      <c r="F46" s="233"/>
      <c r="G46" s="233"/>
      <c r="H46" s="233"/>
      <c r="I46" s="141" t="s">
        <v>11</v>
      </c>
      <c r="J46" s="188">
        <f ca="1">TODAY()</f>
        <v>43273</v>
      </c>
      <c r="K46" s="144"/>
    </row>
    <row r="47" spans="1:12" x14ac:dyDescent="0.2">
      <c r="A47" s="146" t="s">
        <v>61</v>
      </c>
      <c r="B47" s="147"/>
      <c r="C47" s="144"/>
      <c r="D47" s="234" t="s">
        <v>46</v>
      </c>
      <c r="E47" s="234"/>
      <c r="F47" s="234"/>
      <c r="G47" s="234"/>
      <c r="H47" s="234"/>
      <c r="I47" s="148" t="s">
        <v>34</v>
      </c>
      <c r="J47" s="149"/>
      <c r="K47" s="150"/>
    </row>
    <row r="48" spans="1:12" ht="12" customHeight="1" x14ac:dyDescent="0.2">
      <c r="A48" s="231" t="s">
        <v>51</v>
      </c>
      <c r="B48" s="231"/>
      <c r="C48" s="231"/>
      <c r="D48" s="189" t="s">
        <v>62</v>
      </c>
      <c r="E48" s="190"/>
      <c r="F48" s="190"/>
      <c r="G48" s="190"/>
      <c r="H48" s="190"/>
      <c r="I48" s="222" t="s">
        <v>66</v>
      </c>
      <c r="J48" s="223"/>
      <c r="K48" s="224"/>
    </row>
    <row r="49" spans="1:15" ht="12" customHeight="1" x14ac:dyDescent="0.2">
      <c r="A49" s="231" t="s">
        <v>52</v>
      </c>
      <c r="B49" s="231"/>
      <c r="C49" s="231"/>
      <c r="D49" s="235"/>
      <c r="E49" s="236"/>
      <c r="F49" s="236"/>
      <c r="G49" s="236"/>
      <c r="H49" s="236"/>
      <c r="I49" s="225"/>
      <c r="J49" s="226"/>
      <c r="K49" s="227"/>
      <c r="L49" s="6"/>
      <c r="M49" s="6"/>
      <c r="N49" s="6"/>
      <c r="O49" s="6"/>
    </row>
    <row r="50" spans="1:15" ht="12" customHeight="1" x14ac:dyDescent="0.2">
      <c r="A50" s="231" t="s">
        <v>53</v>
      </c>
      <c r="B50" s="231"/>
      <c r="C50" s="231"/>
      <c r="D50" s="237"/>
      <c r="E50" s="238"/>
      <c r="F50" s="238"/>
      <c r="G50" s="238"/>
      <c r="H50" s="238"/>
      <c r="I50" s="225"/>
      <c r="J50" s="226"/>
      <c r="K50" s="227"/>
    </row>
    <row r="51" spans="1:15" ht="12" customHeight="1" x14ac:dyDescent="0.2">
      <c r="A51" s="231" t="s">
        <v>54</v>
      </c>
      <c r="B51" s="231"/>
      <c r="C51" s="231"/>
      <c r="D51" s="237"/>
      <c r="E51" s="238"/>
      <c r="F51" s="238"/>
      <c r="G51" s="238"/>
      <c r="H51" s="238"/>
      <c r="I51" s="225"/>
      <c r="J51" s="226"/>
      <c r="K51" s="227"/>
    </row>
    <row r="52" spans="1:15" ht="12" customHeight="1" x14ac:dyDescent="0.2">
      <c r="A52" s="210" t="s">
        <v>33</v>
      </c>
      <c r="B52" s="211"/>
      <c r="C52" s="211"/>
      <c r="D52" s="211"/>
      <c r="E52" s="211"/>
      <c r="F52" s="211"/>
      <c r="G52" s="211"/>
      <c r="H52" s="212"/>
      <c r="I52" s="225"/>
      <c r="J52" s="226"/>
      <c r="K52" s="227"/>
    </row>
    <row r="53" spans="1:15" ht="10.7" customHeight="1" x14ac:dyDescent="0.2">
      <c r="A53" s="213" t="s">
        <v>128</v>
      </c>
      <c r="B53" s="214"/>
      <c r="C53" s="214"/>
      <c r="D53" s="214"/>
      <c r="E53" s="214"/>
      <c r="F53" s="214"/>
      <c r="G53" s="214"/>
      <c r="H53" s="215"/>
      <c r="I53" s="225"/>
      <c r="J53" s="226"/>
      <c r="K53" s="227"/>
    </row>
    <row r="54" spans="1:15" ht="10.7" customHeight="1" x14ac:dyDescent="0.2">
      <c r="A54" s="216"/>
      <c r="B54" s="217"/>
      <c r="C54" s="217"/>
      <c r="D54" s="217"/>
      <c r="E54" s="217"/>
      <c r="F54" s="217"/>
      <c r="G54" s="217"/>
      <c r="H54" s="218"/>
      <c r="I54" s="225"/>
      <c r="J54" s="226"/>
      <c r="K54" s="227"/>
    </row>
    <row r="55" spans="1:15" ht="10.7" customHeight="1" x14ac:dyDescent="0.2">
      <c r="A55" s="219"/>
      <c r="B55" s="220"/>
      <c r="C55" s="220"/>
      <c r="D55" s="220"/>
      <c r="E55" s="220"/>
      <c r="F55" s="220"/>
      <c r="G55" s="220"/>
      <c r="H55" s="221"/>
      <c r="I55" s="228"/>
      <c r="J55" s="229"/>
      <c r="K55" s="230"/>
    </row>
  </sheetData>
  <sheetProtection formatCells="0" formatRows="0" insertColumns="0" insertRows="0" selectLockedCells="1"/>
  <mergeCells count="33">
    <mergeCell ref="G18:J18"/>
    <mergeCell ref="G19:J19"/>
    <mergeCell ref="G20:J20"/>
    <mergeCell ref="J6:K6"/>
    <mergeCell ref="C8:E8"/>
    <mergeCell ref="E16:F16"/>
    <mergeCell ref="G15:J15"/>
    <mergeCell ref="E15:F15"/>
    <mergeCell ref="E17:F17"/>
    <mergeCell ref="G16:J16"/>
    <mergeCell ref="G17:J17"/>
    <mergeCell ref="B42:D42"/>
    <mergeCell ref="B31:B32"/>
    <mergeCell ref="C40:D40"/>
    <mergeCell ref="E18:F18"/>
    <mergeCell ref="E19:F19"/>
    <mergeCell ref="E20:F20"/>
    <mergeCell ref="A52:H52"/>
    <mergeCell ref="A53:H55"/>
    <mergeCell ref="I48:K55"/>
    <mergeCell ref="H5:I5"/>
    <mergeCell ref="H1:J1"/>
    <mergeCell ref="H2:J2"/>
    <mergeCell ref="H3:J3"/>
    <mergeCell ref="H4:J4"/>
    <mergeCell ref="A48:C48"/>
    <mergeCell ref="B45:K45"/>
    <mergeCell ref="D46:H46"/>
    <mergeCell ref="D47:H47"/>
    <mergeCell ref="D49:H51"/>
    <mergeCell ref="A49:C49"/>
    <mergeCell ref="A50:C50"/>
    <mergeCell ref="A51:C51"/>
  </mergeCells>
  <dataValidations xWindow="383" yWindow="431" count="8">
    <dataValidation type="list" allowBlank="1" showInputMessage="1" showErrorMessage="1" promptTitle="Funding Source" prompt="Please pick from drop down." sqref="D16:D20">
      <formula1>$C$27:$D$27</formula1>
    </dataValidation>
    <dataValidation allowBlank="1" showInputMessage="1" showErrorMessage="1" promptTitle="OH Rates" prompt="Please use the OH rates currently approved by TDOT.  The effective date for new OH rates is based on the invoice date. Lower rates may be volunteered, so long as a statement is attached with this invoice. Questions, please call 615.253.4273." sqref="C28:D29"/>
    <dataValidation allowBlank="1" showInputMessage="1" showErrorMessage="1" promptTitle="TDOT Supervisor" prompt="Please enter District Supervisor or Regional Contact." sqref="C8:E8"/>
    <dataValidation allowBlank="1" showInputMessage="1" showErrorMessage="1" promptTitle="CONSULTANT PROJECT/JOB NO.:" prompt="For consultant purposes only." sqref="I8"/>
    <dataValidation allowBlank="1" showInputMessage="1" showErrorMessage="1" promptTitle="Begin Date" prompt="First date of services included in this invoice." sqref="I11"/>
    <dataValidation allowBlank="1" showInputMessage="1" showErrorMessage="1" promptTitle="End Date" prompt="Last date of services included in this invoice." sqref="K11"/>
    <dataValidation type="decimal" errorStyle="warning" operator="greaterThanOrEqual" allowBlank="1" showInputMessage="1" showErrorMessage="1" errorTitle="Contract or Project Ceiling" error="Contract or Project Ceiling must be greater than or equal to Total for this invoice plus the amount previously invoiced. " sqref="F41:J41">
      <formula1>F37</formula1>
    </dataValidation>
    <dataValidation type="decimal" errorStyle="warning" allowBlank="1" showInputMessage="1" showErrorMessage="1" errorTitle="Total Invoiced" error="Total Invoiced-to-date must be greater than or equal to Total for this invoice and less than or equal to Contract or Project Ceiling." sqref="F42:J42">
      <formula1>F37-0.01</formula1>
      <formula2>F41+0.01</formula2>
    </dataValidation>
  </dataValidations>
  <pageMargins left="0.2" right="0.2" top="0.625" bottom="0.5" header="0.3" footer="0.3"/>
  <pageSetup fitToWidth="0" fitToHeight="0" orientation="portrait" r:id="rId1"/>
  <headerFooter>
    <oddHeader>&amp;L&amp;G&amp;C&amp;"Arial,Bold"&amp;12INVOICE SUMMARY&amp;RCONSTRUCTION DIVISION</oddHeader>
    <oddFooter>&amp;C&amp;A&amp;RVersion Released 1/20/2015</oddFooter>
  </headerFooter>
  <rowBreaks count="1" manualBreakCount="1">
    <brk id="55" max="16383" man="1"/>
  </rowBreak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Layout" zoomScale="120" zoomScaleNormal="100" zoomScalePageLayoutView="120" workbookViewId="0">
      <selection activeCell="B2" sqref="B2"/>
    </sheetView>
  </sheetViews>
  <sheetFormatPr defaultColWidth="8.140625" defaultRowHeight="12" x14ac:dyDescent="0.2"/>
  <cols>
    <col min="1" max="1" width="5.5703125" style="24" customWidth="1"/>
    <col min="2" max="2" width="20.140625" style="10" customWidth="1"/>
    <col min="3" max="3" width="18" style="10" customWidth="1"/>
    <col min="4" max="4" width="6.28515625" style="24" customWidth="1"/>
    <col min="5" max="5" width="8" style="10" bestFit="1" customWidth="1"/>
    <col min="6" max="6" width="11.28515625" style="10" customWidth="1"/>
    <col min="7" max="7" width="8.5703125" style="10" customWidth="1"/>
    <col min="8" max="8" width="9.140625" style="10" customWidth="1"/>
    <col min="9" max="9" width="10.42578125" style="10" customWidth="1"/>
    <col min="10" max="16384" width="8.140625" style="10"/>
  </cols>
  <sheetData>
    <row r="1" spans="1:10" ht="24" x14ac:dyDescent="0.2">
      <c r="C1" s="22"/>
      <c r="E1" s="22" t="s">
        <v>126</v>
      </c>
      <c r="F1" s="29" t="s">
        <v>81</v>
      </c>
      <c r="G1" s="22"/>
      <c r="H1" s="22" t="s">
        <v>84</v>
      </c>
      <c r="I1" s="22" t="s">
        <v>86</v>
      </c>
    </row>
    <row r="2" spans="1:10" ht="17.25" customHeight="1" thickBot="1" x14ac:dyDescent="0.25">
      <c r="A2" s="16"/>
      <c r="C2" s="209"/>
      <c r="D2" s="51" t="s">
        <v>102</v>
      </c>
      <c r="E2" s="52">
        <f>SUMIF($A$12:$A$999,"&gt;0",$E$12:$E$999)</f>
        <v>114</v>
      </c>
      <c r="F2" s="49">
        <f>SUMIF($A$12:$A$999,"&gt;0",$F$12:$F$999)</f>
        <v>3090</v>
      </c>
      <c r="G2" s="3"/>
      <c r="H2" s="52">
        <f>SUMIF($A$12:$A$999,"&gt;0",$H$12:$H$999)</f>
        <v>6</v>
      </c>
      <c r="I2" s="49">
        <f>SUMIF($A$12:$A$999,"&gt;0",$I$12:$I$999)</f>
        <v>75</v>
      </c>
    </row>
    <row r="3" spans="1:10" x14ac:dyDescent="0.2">
      <c r="A3" s="16"/>
      <c r="B3" s="13"/>
      <c r="C3" s="16"/>
      <c r="D3" s="16"/>
      <c r="E3" s="32"/>
      <c r="F3" s="28"/>
      <c r="G3" s="2"/>
      <c r="H3" s="32"/>
      <c r="I3" s="28"/>
    </row>
    <row r="4" spans="1:10" ht="12.75" x14ac:dyDescent="0.2">
      <c r="B4" s="13" t="s">
        <v>42</v>
      </c>
      <c r="C4" s="42">
        <f>'CEI Invoice Summary'!C9</f>
        <v>0</v>
      </c>
      <c r="D4" s="10"/>
      <c r="F4" s="13" t="s">
        <v>56</v>
      </c>
      <c r="G4" s="48">
        <f>'CEI Invoice Summary'!I8</f>
        <v>0</v>
      </c>
      <c r="H4" s="44"/>
      <c r="I4" s="38"/>
      <c r="J4"/>
    </row>
    <row r="5" spans="1:10" ht="12.75" x14ac:dyDescent="0.2">
      <c r="B5" s="13" t="s">
        <v>43</v>
      </c>
      <c r="C5" s="43">
        <f>'CEI Invoice Summary'!C10</f>
        <v>0</v>
      </c>
      <c r="D5" s="10"/>
      <c r="F5" s="13" t="s">
        <v>36</v>
      </c>
      <c r="G5" s="153">
        <f>'CEI Invoice Summary'!$I$10</f>
        <v>0</v>
      </c>
      <c r="H5" s="20"/>
      <c r="I5" s="20"/>
      <c r="J5"/>
    </row>
    <row r="6" spans="1:10" x14ac:dyDescent="0.2">
      <c r="B6" s="16"/>
      <c r="D6" s="10"/>
      <c r="F6" s="13" t="s">
        <v>37</v>
      </c>
      <c r="G6" s="154">
        <f>'CEI Invoice Summary'!I11</f>
        <v>0</v>
      </c>
      <c r="H6" s="45" t="s">
        <v>10</v>
      </c>
      <c r="I6" s="46">
        <f>'CEI Invoice Summary'!K11</f>
        <v>0</v>
      </c>
    </row>
    <row r="7" spans="1:10" ht="12.75" x14ac:dyDescent="0.2">
      <c r="B7" s="16"/>
      <c r="C7" s="2"/>
      <c r="D7" s="16"/>
      <c r="F7" s="13" t="s">
        <v>38</v>
      </c>
      <c r="G7" s="155">
        <f>'CEI Invoice Summary'!I12</f>
        <v>0</v>
      </c>
      <c r="H7" s="47"/>
      <c r="I7" s="47"/>
      <c r="J7" s="5"/>
    </row>
    <row r="8" spans="1:10" ht="6" customHeight="1" thickBot="1" x14ac:dyDescent="0.25">
      <c r="A8" s="36"/>
      <c r="B8" s="37"/>
      <c r="C8" s="36"/>
      <c r="D8" s="39"/>
      <c r="E8" s="39"/>
      <c r="F8" s="35"/>
      <c r="G8" s="41"/>
      <c r="H8" s="40"/>
      <c r="I8" s="40"/>
      <c r="J8" s="5"/>
    </row>
    <row r="9" spans="1:10" ht="8.25" customHeight="1" thickTop="1" x14ac:dyDescent="0.2">
      <c r="A9" s="16"/>
      <c r="B9" s="13"/>
      <c r="C9" s="16"/>
      <c r="D9" s="16"/>
      <c r="E9" s="2"/>
      <c r="F9" s="2"/>
      <c r="G9" s="2"/>
      <c r="H9" s="13"/>
    </row>
    <row r="10" spans="1:10" x14ac:dyDescent="0.2">
      <c r="A10" s="16" t="s">
        <v>88</v>
      </c>
      <c r="B10" s="16" t="s">
        <v>89</v>
      </c>
      <c r="C10" s="16" t="s">
        <v>90</v>
      </c>
      <c r="D10" s="16" t="s">
        <v>91</v>
      </c>
      <c r="E10" s="16" t="s">
        <v>92</v>
      </c>
      <c r="F10" s="16" t="s">
        <v>97</v>
      </c>
      <c r="G10" s="16" t="s">
        <v>94</v>
      </c>
      <c r="H10" s="16" t="s">
        <v>95</v>
      </c>
      <c r="I10" s="16" t="s">
        <v>98</v>
      </c>
    </row>
    <row r="11" spans="1:10" ht="24" x14ac:dyDescent="0.2">
      <c r="A11" s="22" t="s">
        <v>83</v>
      </c>
      <c r="B11" s="21" t="s">
        <v>78</v>
      </c>
      <c r="C11" s="22" t="s">
        <v>16</v>
      </c>
      <c r="D11" s="29" t="s">
        <v>79</v>
      </c>
      <c r="E11" s="22" t="s">
        <v>126</v>
      </c>
      <c r="F11" s="29" t="s">
        <v>81</v>
      </c>
      <c r="G11" s="22" t="s">
        <v>85</v>
      </c>
      <c r="H11" s="22" t="s">
        <v>84</v>
      </c>
      <c r="I11" s="22" t="s">
        <v>86</v>
      </c>
    </row>
    <row r="12" spans="1:10" ht="14.25" customHeight="1" x14ac:dyDescent="0.2">
      <c r="A12" s="191">
        <v>1</v>
      </c>
      <c r="B12" s="192" t="s">
        <v>103</v>
      </c>
      <c r="C12" s="192" t="s">
        <v>80</v>
      </c>
      <c r="D12" s="193">
        <v>25</v>
      </c>
      <c r="E12" s="194">
        <v>98</v>
      </c>
      <c r="F12" s="195">
        <f>ROUND(E12*D12,2)</f>
        <v>2450</v>
      </c>
      <c r="G12" s="196">
        <v>12.5</v>
      </c>
      <c r="H12" s="193">
        <v>6</v>
      </c>
      <c r="I12" s="195">
        <f>ROUND(G12*H12,2)</f>
        <v>75</v>
      </c>
    </row>
    <row r="13" spans="1:10" ht="14.25" customHeight="1" x14ac:dyDescent="0.2">
      <c r="A13" s="26">
        <v>2</v>
      </c>
      <c r="B13" s="12" t="s">
        <v>101</v>
      </c>
      <c r="C13" s="12" t="s">
        <v>87</v>
      </c>
      <c r="D13" s="30">
        <v>40</v>
      </c>
      <c r="E13" s="27">
        <v>16</v>
      </c>
      <c r="F13" s="50">
        <f t="shared" ref="F13:F49" si="0">ROUND(E13*D13,2)</f>
        <v>640</v>
      </c>
      <c r="G13" s="33">
        <v>20</v>
      </c>
      <c r="H13" s="30">
        <v>0</v>
      </c>
      <c r="I13" s="50">
        <f t="shared" ref="I13:I49" si="1">ROUND(G13*H13,2)</f>
        <v>0</v>
      </c>
    </row>
    <row r="14" spans="1:10" ht="14.25" customHeight="1" x14ac:dyDescent="0.2">
      <c r="A14" s="26"/>
      <c r="B14" s="12"/>
      <c r="C14" s="12"/>
      <c r="D14" s="30"/>
      <c r="E14" s="27"/>
      <c r="F14" s="50">
        <f t="shared" si="0"/>
        <v>0</v>
      </c>
      <c r="G14" s="33"/>
      <c r="H14" s="30"/>
      <c r="I14" s="50">
        <f t="shared" si="1"/>
        <v>0</v>
      </c>
    </row>
    <row r="15" spans="1:10" ht="14.25" customHeight="1" x14ac:dyDescent="0.2">
      <c r="A15" s="26"/>
      <c r="B15" s="12"/>
      <c r="C15" s="12"/>
      <c r="D15" s="30"/>
      <c r="E15" s="27"/>
      <c r="F15" s="50">
        <f t="shared" si="0"/>
        <v>0</v>
      </c>
      <c r="G15" s="33"/>
      <c r="H15" s="30"/>
      <c r="I15" s="50">
        <f t="shared" si="1"/>
        <v>0</v>
      </c>
    </row>
    <row r="16" spans="1:10" ht="14.25" customHeight="1" x14ac:dyDescent="0.2">
      <c r="A16" s="26"/>
      <c r="B16" s="12"/>
      <c r="C16" s="12"/>
      <c r="D16" s="30"/>
      <c r="E16" s="27"/>
      <c r="F16" s="50">
        <f t="shared" si="0"/>
        <v>0</v>
      </c>
      <c r="G16" s="33"/>
      <c r="H16" s="30"/>
      <c r="I16" s="50">
        <f t="shared" si="1"/>
        <v>0</v>
      </c>
    </row>
    <row r="17" spans="1:9" ht="14.25" customHeight="1" x14ac:dyDescent="0.2">
      <c r="A17" s="26"/>
      <c r="B17" s="12"/>
      <c r="C17" s="12"/>
      <c r="D17" s="30"/>
      <c r="E17" s="27"/>
      <c r="F17" s="50">
        <f t="shared" si="0"/>
        <v>0</v>
      </c>
      <c r="G17" s="33"/>
      <c r="H17" s="30"/>
      <c r="I17" s="50">
        <f t="shared" si="1"/>
        <v>0</v>
      </c>
    </row>
    <row r="18" spans="1:9" ht="14.25" customHeight="1" x14ac:dyDescent="0.2">
      <c r="A18" s="26"/>
      <c r="B18" s="12"/>
      <c r="C18" s="12"/>
      <c r="D18" s="30"/>
      <c r="E18" s="27"/>
      <c r="F18" s="50">
        <f t="shared" si="0"/>
        <v>0</v>
      </c>
      <c r="G18" s="33"/>
      <c r="H18" s="30"/>
      <c r="I18" s="50">
        <f t="shared" si="1"/>
        <v>0</v>
      </c>
    </row>
    <row r="19" spans="1:9" ht="14.25" customHeight="1" x14ac:dyDescent="0.2">
      <c r="A19" s="26"/>
      <c r="B19" s="12"/>
      <c r="C19" s="12"/>
      <c r="D19" s="30"/>
      <c r="E19" s="27"/>
      <c r="F19" s="50">
        <f t="shared" si="0"/>
        <v>0</v>
      </c>
      <c r="G19" s="33"/>
      <c r="H19" s="30"/>
      <c r="I19" s="50">
        <f t="shared" si="1"/>
        <v>0</v>
      </c>
    </row>
    <row r="20" spans="1:9" ht="14.25" customHeight="1" x14ac:dyDescent="0.2">
      <c r="A20" s="26"/>
      <c r="B20" s="12"/>
      <c r="C20" s="12"/>
      <c r="D20" s="30"/>
      <c r="E20" s="27"/>
      <c r="F20" s="50">
        <f t="shared" si="0"/>
        <v>0</v>
      </c>
      <c r="G20" s="33"/>
      <c r="H20" s="30"/>
      <c r="I20" s="50">
        <f t="shared" si="1"/>
        <v>0</v>
      </c>
    </row>
    <row r="21" spans="1:9" ht="14.25" customHeight="1" x14ac:dyDescent="0.2">
      <c r="A21" s="26"/>
      <c r="B21" s="12"/>
      <c r="C21" s="12"/>
      <c r="D21" s="30"/>
      <c r="E21" s="27"/>
      <c r="F21" s="50">
        <f t="shared" si="0"/>
        <v>0</v>
      </c>
      <c r="G21" s="33"/>
      <c r="H21" s="30"/>
      <c r="I21" s="50">
        <f t="shared" si="1"/>
        <v>0</v>
      </c>
    </row>
    <row r="22" spans="1:9" ht="14.25" customHeight="1" x14ac:dyDescent="0.2">
      <c r="A22" s="26"/>
      <c r="B22" s="12"/>
      <c r="C22" s="12"/>
      <c r="D22" s="30"/>
      <c r="E22" s="27"/>
      <c r="F22" s="50">
        <f t="shared" si="0"/>
        <v>0</v>
      </c>
      <c r="G22" s="33"/>
      <c r="H22" s="30"/>
      <c r="I22" s="50">
        <f t="shared" si="1"/>
        <v>0</v>
      </c>
    </row>
    <row r="23" spans="1:9" ht="14.25" customHeight="1" x14ac:dyDescent="0.2">
      <c r="A23" s="26"/>
      <c r="B23" s="12"/>
      <c r="C23" s="12"/>
      <c r="D23" s="30"/>
      <c r="E23" s="27"/>
      <c r="F23" s="50">
        <f t="shared" si="0"/>
        <v>0</v>
      </c>
      <c r="G23" s="33"/>
      <c r="H23" s="30"/>
      <c r="I23" s="50">
        <f t="shared" si="1"/>
        <v>0</v>
      </c>
    </row>
    <row r="24" spans="1:9" ht="14.25" customHeight="1" x14ac:dyDescent="0.2">
      <c r="A24" s="26"/>
      <c r="B24" s="12"/>
      <c r="C24" s="12"/>
      <c r="D24" s="30"/>
      <c r="E24" s="27"/>
      <c r="F24" s="50">
        <f t="shared" si="0"/>
        <v>0</v>
      </c>
      <c r="G24" s="33"/>
      <c r="H24" s="30"/>
      <c r="I24" s="50">
        <f t="shared" si="1"/>
        <v>0</v>
      </c>
    </row>
    <row r="25" spans="1:9" ht="14.25" customHeight="1" x14ac:dyDescent="0.2">
      <c r="A25" s="26"/>
      <c r="B25" s="12"/>
      <c r="C25" s="12"/>
      <c r="D25" s="30"/>
      <c r="E25" s="27"/>
      <c r="F25" s="50">
        <f t="shared" si="0"/>
        <v>0</v>
      </c>
      <c r="G25" s="33"/>
      <c r="H25" s="30"/>
      <c r="I25" s="50">
        <f t="shared" si="1"/>
        <v>0</v>
      </c>
    </row>
    <row r="26" spans="1:9" ht="14.25" customHeight="1" x14ac:dyDescent="0.2">
      <c r="A26" s="26"/>
      <c r="B26" s="12"/>
      <c r="C26" s="12"/>
      <c r="D26" s="30"/>
      <c r="E26" s="27"/>
      <c r="F26" s="50">
        <f t="shared" si="0"/>
        <v>0</v>
      </c>
      <c r="G26" s="33"/>
      <c r="H26" s="30"/>
      <c r="I26" s="50">
        <f t="shared" si="1"/>
        <v>0</v>
      </c>
    </row>
    <row r="27" spans="1:9" ht="14.25" customHeight="1" x14ac:dyDescent="0.2">
      <c r="A27" s="26"/>
      <c r="B27" s="12"/>
      <c r="C27" s="12"/>
      <c r="D27" s="30"/>
      <c r="E27" s="27"/>
      <c r="F27" s="50">
        <f t="shared" si="0"/>
        <v>0</v>
      </c>
      <c r="G27" s="33"/>
      <c r="H27" s="30"/>
      <c r="I27" s="50">
        <f t="shared" si="1"/>
        <v>0</v>
      </c>
    </row>
    <row r="28" spans="1:9" ht="14.25" customHeight="1" x14ac:dyDescent="0.2">
      <c r="A28" s="26"/>
      <c r="B28" s="12"/>
      <c r="C28" s="12"/>
      <c r="D28" s="30"/>
      <c r="E28" s="27"/>
      <c r="F28" s="50">
        <f t="shared" si="0"/>
        <v>0</v>
      </c>
      <c r="G28" s="33"/>
      <c r="H28" s="30"/>
      <c r="I28" s="50">
        <f t="shared" si="1"/>
        <v>0</v>
      </c>
    </row>
    <row r="29" spans="1:9" ht="14.25" customHeight="1" x14ac:dyDescent="0.2">
      <c r="A29" s="26"/>
      <c r="B29" s="12"/>
      <c r="C29" s="12"/>
      <c r="D29" s="30"/>
      <c r="E29" s="27"/>
      <c r="F29" s="50">
        <f t="shared" si="0"/>
        <v>0</v>
      </c>
      <c r="G29" s="33"/>
      <c r="H29" s="30"/>
      <c r="I29" s="50">
        <f t="shared" si="1"/>
        <v>0</v>
      </c>
    </row>
    <row r="30" spans="1:9" ht="14.25" customHeight="1" x14ac:dyDescent="0.2">
      <c r="A30" s="26"/>
      <c r="B30" s="12"/>
      <c r="C30" s="12"/>
      <c r="D30" s="30"/>
      <c r="E30" s="27"/>
      <c r="F30" s="50">
        <f t="shared" si="0"/>
        <v>0</v>
      </c>
      <c r="G30" s="33"/>
      <c r="H30" s="30"/>
      <c r="I30" s="50">
        <f t="shared" si="1"/>
        <v>0</v>
      </c>
    </row>
    <row r="31" spans="1:9" ht="14.25" customHeight="1" x14ac:dyDescent="0.2">
      <c r="A31" s="26"/>
      <c r="B31" s="12"/>
      <c r="C31" s="12"/>
      <c r="D31" s="30"/>
      <c r="E31" s="27"/>
      <c r="F31" s="50">
        <f t="shared" si="0"/>
        <v>0</v>
      </c>
      <c r="G31" s="33"/>
      <c r="H31" s="30"/>
      <c r="I31" s="50">
        <f t="shared" si="1"/>
        <v>0</v>
      </c>
    </row>
    <row r="32" spans="1:9" ht="14.25" customHeight="1" x14ac:dyDescent="0.2">
      <c r="A32" s="26"/>
      <c r="B32" s="12"/>
      <c r="C32" s="12"/>
      <c r="D32" s="30"/>
      <c r="E32" s="27"/>
      <c r="F32" s="50">
        <f t="shared" si="0"/>
        <v>0</v>
      </c>
      <c r="G32" s="33"/>
      <c r="H32" s="30"/>
      <c r="I32" s="50">
        <f t="shared" si="1"/>
        <v>0</v>
      </c>
    </row>
    <row r="33" spans="1:9" ht="14.25" customHeight="1" x14ac:dyDescent="0.2">
      <c r="A33" s="26"/>
      <c r="B33" s="12"/>
      <c r="C33" s="12"/>
      <c r="D33" s="30"/>
      <c r="E33" s="27"/>
      <c r="F33" s="50">
        <f t="shared" si="0"/>
        <v>0</v>
      </c>
      <c r="G33" s="33"/>
      <c r="H33" s="30"/>
      <c r="I33" s="50">
        <f t="shared" si="1"/>
        <v>0</v>
      </c>
    </row>
    <row r="34" spans="1:9" ht="14.25" customHeight="1" x14ac:dyDescent="0.2">
      <c r="A34" s="26"/>
      <c r="B34" s="12"/>
      <c r="C34" s="12"/>
      <c r="D34" s="30"/>
      <c r="E34" s="27"/>
      <c r="F34" s="50">
        <f t="shared" si="0"/>
        <v>0</v>
      </c>
      <c r="G34" s="33"/>
      <c r="H34" s="30"/>
      <c r="I34" s="50">
        <f t="shared" si="1"/>
        <v>0</v>
      </c>
    </row>
    <row r="35" spans="1:9" ht="14.25" customHeight="1" x14ac:dyDescent="0.2">
      <c r="A35" s="26"/>
      <c r="B35" s="12"/>
      <c r="C35" s="12"/>
      <c r="D35" s="30"/>
      <c r="E35" s="27"/>
      <c r="F35" s="50">
        <f t="shared" si="0"/>
        <v>0</v>
      </c>
      <c r="G35" s="33"/>
      <c r="H35" s="30"/>
      <c r="I35" s="50">
        <f t="shared" si="1"/>
        <v>0</v>
      </c>
    </row>
    <row r="36" spans="1:9" ht="14.25" customHeight="1" x14ac:dyDescent="0.2">
      <c r="A36" s="26"/>
      <c r="B36" s="12"/>
      <c r="C36" s="12"/>
      <c r="D36" s="30"/>
      <c r="E36" s="27"/>
      <c r="F36" s="50">
        <f t="shared" si="0"/>
        <v>0</v>
      </c>
      <c r="G36" s="33"/>
      <c r="H36" s="30"/>
      <c r="I36" s="50">
        <f t="shared" si="1"/>
        <v>0</v>
      </c>
    </row>
    <row r="37" spans="1:9" ht="14.25" customHeight="1" x14ac:dyDescent="0.2">
      <c r="A37" s="26"/>
      <c r="B37" s="12"/>
      <c r="C37" s="12"/>
      <c r="D37" s="30"/>
      <c r="E37" s="27"/>
      <c r="F37" s="50">
        <f t="shared" si="0"/>
        <v>0</v>
      </c>
      <c r="G37" s="33"/>
      <c r="H37" s="30"/>
      <c r="I37" s="50">
        <f t="shared" si="1"/>
        <v>0</v>
      </c>
    </row>
    <row r="38" spans="1:9" ht="14.25" customHeight="1" x14ac:dyDescent="0.2">
      <c r="A38" s="26"/>
      <c r="B38" s="12"/>
      <c r="C38" s="12"/>
      <c r="D38" s="30"/>
      <c r="E38" s="27"/>
      <c r="F38" s="50">
        <f t="shared" si="0"/>
        <v>0</v>
      </c>
      <c r="G38" s="33"/>
      <c r="H38" s="30"/>
      <c r="I38" s="50">
        <f t="shared" si="1"/>
        <v>0</v>
      </c>
    </row>
    <row r="39" spans="1:9" ht="14.25" customHeight="1" x14ac:dyDescent="0.2">
      <c r="A39" s="26"/>
      <c r="B39" s="12"/>
      <c r="C39" s="12"/>
      <c r="D39" s="30"/>
      <c r="E39" s="27"/>
      <c r="F39" s="50">
        <f t="shared" si="0"/>
        <v>0</v>
      </c>
      <c r="G39" s="33"/>
      <c r="H39" s="30"/>
      <c r="I39" s="50">
        <f t="shared" si="1"/>
        <v>0</v>
      </c>
    </row>
    <row r="40" spans="1:9" ht="14.25" customHeight="1" x14ac:dyDescent="0.2">
      <c r="A40" s="26"/>
      <c r="B40" s="12"/>
      <c r="C40" s="12"/>
      <c r="D40" s="30"/>
      <c r="E40" s="27"/>
      <c r="F40" s="50">
        <f t="shared" si="0"/>
        <v>0</v>
      </c>
      <c r="G40" s="33"/>
      <c r="H40" s="30"/>
      <c r="I40" s="50">
        <f t="shared" si="1"/>
        <v>0</v>
      </c>
    </row>
    <row r="41" spans="1:9" ht="14.25" customHeight="1" x14ac:dyDescent="0.2">
      <c r="A41" s="26"/>
      <c r="B41" s="12"/>
      <c r="C41" s="12"/>
      <c r="D41" s="30"/>
      <c r="E41" s="27"/>
      <c r="F41" s="50">
        <f t="shared" si="0"/>
        <v>0</v>
      </c>
      <c r="G41" s="33"/>
      <c r="H41" s="30"/>
      <c r="I41" s="50">
        <f t="shared" si="1"/>
        <v>0</v>
      </c>
    </row>
    <row r="42" spans="1:9" ht="14.25" customHeight="1" x14ac:dyDescent="0.2">
      <c r="A42" s="26"/>
      <c r="B42" s="12"/>
      <c r="C42" s="12"/>
      <c r="D42" s="30"/>
      <c r="E42" s="27"/>
      <c r="F42" s="50">
        <f t="shared" si="0"/>
        <v>0</v>
      </c>
      <c r="G42" s="33"/>
      <c r="H42" s="30"/>
      <c r="I42" s="50">
        <f t="shared" si="1"/>
        <v>0</v>
      </c>
    </row>
    <row r="43" spans="1:9" ht="14.25" customHeight="1" x14ac:dyDescent="0.2">
      <c r="A43" s="26"/>
      <c r="B43" s="12"/>
      <c r="C43" s="12"/>
      <c r="D43" s="30"/>
      <c r="E43" s="27"/>
      <c r="F43" s="50">
        <f t="shared" si="0"/>
        <v>0</v>
      </c>
      <c r="G43" s="33"/>
      <c r="H43" s="30"/>
      <c r="I43" s="50">
        <f t="shared" si="1"/>
        <v>0</v>
      </c>
    </row>
    <row r="44" spans="1:9" ht="14.25" customHeight="1" x14ac:dyDescent="0.2">
      <c r="A44" s="26"/>
      <c r="B44" s="12"/>
      <c r="C44" s="12"/>
      <c r="D44" s="30"/>
      <c r="E44" s="27"/>
      <c r="F44" s="50">
        <f t="shared" si="0"/>
        <v>0</v>
      </c>
      <c r="G44" s="33"/>
      <c r="H44" s="30"/>
      <c r="I44" s="50">
        <f t="shared" si="1"/>
        <v>0</v>
      </c>
    </row>
    <row r="45" spans="1:9" ht="14.25" customHeight="1" x14ac:dyDescent="0.2">
      <c r="A45" s="26"/>
      <c r="B45" s="12"/>
      <c r="C45" s="12"/>
      <c r="D45" s="30"/>
      <c r="E45" s="27"/>
      <c r="F45" s="50">
        <f t="shared" si="0"/>
        <v>0</v>
      </c>
      <c r="G45" s="33"/>
      <c r="H45" s="30"/>
      <c r="I45" s="50">
        <f t="shared" si="1"/>
        <v>0</v>
      </c>
    </row>
    <row r="46" spans="1:9" ht="14.25" customHeight="1" x14ac:dyDescent="0.2">
      <c r="A46" s="26"/>
      <c r="B46" s="12"/>
      <c r="C46" s="12"/>
      <c r="D46" s="30"/>
      <c r="E46" s="27"/>
      <c r="F46" s="50">
        <f t="shared" si="0"/>
        <v>0</v>
      </c>
      <c r="G46" s="33"/>
      <c r="H46" s="30"/>
      <c r="I46" s="50">
        <f t="shared" si="1"/>
        <v>0</v>
      </c>
    </row>
    <row r="47" spans="1:9" ht="14.25" customHeight="1" x14ac:dyDescent="0.2">
      <c r="A47" s="26"/>
      <c r="B47" s="12"/>
      <c r="C47" s="12"/>
      <c r="D47" s="30"/>
      <c r="E47" s="27"/>
      <c r="F47" s="50">
        <f t="shared" si="0"/>
        <v>0</v>
      </c>
      <c r="G47" s="33"/>
      <c r="H47" s="30"/>
      <c r="I47" s="50">
        <f t="shared" si="1"/>
        <v>0</v>
      </c>
    </row>
    <row r="48" spans="1:9" ht="14.25" customHeight="1" x14ac:dyDescent="0.2">
      <c r="A48" s="26"/>
      <c r="B48" s="12"/>
      <c r="C48" s="12"/>
      <c r="D48" s="30"/>
      <c r="E48" s="27"/>
      <c r="F48" s="50">
        <f t="shared" si="0"/>
        <v>0</v>
      </c>
      <c r="G48" s="33"/>
      <c r="H48" s="30"/>
      <c r="I48" s="50">
        <f t="shared" si="1"/>
        <v>0</v>
      </c>
    </row>
    <row r="49" spans="1:9" ht="14.25" customHeight="1" x14ac:dyDescent="0.2">
      <c r="A49" s="26"/>
      <c r="B49" s="12"/>
      <c r="C49" s="12"/>
      <c r="D49" s="30"/>
      <c r="E49" s="27"/>
      <c r="F49" s="50">
        <f t="shared" si="0"/>
        <v>0</v>
      </c>
      <c r="G49" s="33"/>
      <c r="H49" s="30"/>
      <c r="I49" s="50">
        <f t="shared" si="1"/>
        <v>0</v>
      </c>
    </row>
    <row r="50" spans="1:9" ht="14.25" customHeight="1" x14ac:dyDescent="0.2">
      <c r="A50" s="26"/>
      <c r="B50" s="12"/>
      <c r="C50" s="12"/>
      <c r="D50" s="30"/>
      <c r="E50" s="27"/>
      <c r="F50" s="50"/>
      <c r="G50" s="33"/>
      <c r="H50" s="30"/>
      <c r="I50" s="50"/>
    </row>
    <row r="51" spans="1:9" ht="14.25" customHeight="1" x14ac:dyDescent="0.2">
      <c r="A51" s="26"/>
      <c r="B51" s="12"/>
      <c r="C51" s="12"/>
      <c r="D51" s="30"/>
      <c r="E51" s="27"/>
      <c r="F51" s="50"/>
      <c r="G51" s="33"/>
      <c r="H51" s="30"/>
      <c r="I51" s="50"/>
    </row>
    <row r="52" spans="1:9" ht="14.25" customHeight="1" x14ac:dyDescent="0.2">
      <c r="A52" s="26"/>
      <c r="B52" s="12"/>
      <c r="C52" s="12"/>
      <c r="D52" s="30"/>
      <c r="E52" s="27"/>
      <c r="F52" s="50"/>
      <c r="G52" s="33"/>
      <c r="H52" s="30"/>
      <c r="I52" s="50"/>
    </row>
    <row r="53" spans="1:9" ht="14.25" customHeight="1" x14ac:dyDescent="0.2">
      <c r="A53" s="26"/>
      <c r="B53" s="12"/>
      <c r="C53" s="12"/>
      <c r="D53" s="30"/>
      <c r="E53" s="27"/>
      <c r="F53" s="50"/>
      <c r="G53" s="33"/>
      <c r="H53" s="30"/>
      <c r="I53" s="50"/>
    </row>
  </sheetData>
  <pageMargins left="0.2" right="0.2" top="0.75170454545454501" bottom="0.75" header="0.3" footer="0.3"/>
  <pageSetup orientation="portrait" r:id="rId1"/>
  <headerFooter>
    <oddHeader>&amp;C&amp;"Arial,Bold"&amp;12Direct Labor Summary (Home)
Schedule No. 1A</oddHeader>
    <oddFooter>&amp;C&amp;P of &amp;N
&amp;A&amp;RVersion Released 1/20/2015</oddFooter>
  </headerFooter>
  <ignoredErrors>
    <ignoredError sqref="G5"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3"/>
  <sheetViews>
    <sheetView view="pageLayout" zoomScale="120" zoomScaleNormal="100" zoomScalePageLayoutView="120" workbookViewId="0">
      <selection activeCell="D4" sqref="D4"/>
    </sheetView>
  </sheetViews>
  <sheetFormatPr defaultColWidth="8.140625" defaultRowHeight="12" x14ac:dyDescent="0.2"/>
  <cols>
    <col min="1" max="1" width="7.85546875" style="9" bestFit="1" customWidth="1"/>
    <col min="2" max="2" width="5.5703125" style="24" customWidth="1"/>
    <col min="3" max="3" width="19.140625" style="10" customWidth="1"/>
    <col min="4" max="4" width="16.7109375" style="10" customWidth="1"/>
    <col min="5" max="5" width="6.28515625" style="24" customWidth="1"/>
    <col min="6" max="6" width="9.42578125" style="10" bestFit="1" customWidth="1"/>
    <col min="7" max="7" width="10.7109375" style="10" bestFit="1" customWidth="1"/>
    <col min="8" max="8" width="8.5703125" style="10" customWidth="1"/>
    <col min="9" max="9" width="9.140625" style="24" customWidth="1"/>
    <col min="10" max="10" width="10.42578125" style="10" customWidth="1"/>
    <col min="11" max="16384" width="8.140625" style="10"/>
  </cols>
  <sheetData>
    <row r="1" spans="1:11" ht="24" x14ac:dyDescent="0.2">
      <c r="D1" s="22"/>
      <c r="F1" s="22" t="s">
        <v>126</v>
      </c>
      <c r="G1" s="29" t="s">
        <v>81</v>
      </c>
      <c r="H1" s="22"/>
      <c r="I1" s="22" t="s">
        <v>84</v>
      </c>
      <c r="J1" s="22" t="s">
        <v>86</v>
      </c>
    </row>
    <row r="2" spans="1:11" ht="17.25" customHeight="1" x14ac:dyDescent="0.2">
      <c r="A2" s="14"/>
      <c r="B2" s="16"/>
      <c r="D2" s="209"/>
      <c r="E2" s="51" t="s">
        <v>102</v>
      </c>
      <c r="F2" s="52">
        <f>SUMIF($A$12:$A$999,"&gt;0",$F$12:$F$999)</f>
        <v>114</v>
      </c>
      <c r="G2" s="52">
        <f>SUMIF($A$12:$A$999,"&gt;0",$G$12:$G$999)</f>
        <v>3090</v>
      </c>
      <c r="H2" s="3"/>
      <c r="I2" s="52">
        <f>SUMIF($A$12:$A$999,"&gt;0",$I$12:$I$999)</f>
        <v>6</v>
      </c>
      <c r="J2" s="52">
        <f>SUMIF($A$12:$A$999,"&gt;0",$J$12:$J$999)</f>
        <v>75</v>
      </c>
    </row>
    <row r="3" spans="1:11" x14ac:dyDescent="0.2">
      <c r="A3" s="14"/>
      <c r="B3" s="16"/>
      <c r="C3" s="13"/>
      <c r="D3" s="16"/>
      <c r="E3" s="16"/>
      <c r="F3" s="32"/>
      <c r="G3" s="28"/>
      <c r="H3" s="2"/>
      <c r="I3" s="29"/>
      <c r="J3" s="28"/>
    </row>
    <row r="4" spans="1:11" ht="12.75" x14ac:dyDescent="0.2">
      <c r="A4" s="10"/>
      <c r="B4" s="13" t="s">
        <v>42</v>
      </c>
      <c r="C4" s="42">
        <f>'CEI Invoice Summary'!C9</f>
        <v>0</v>
      </c>
      <c r="E4" s="10"/>
      <c r="F4" s="13" t="s">
        <v>56</v>
      </c>
      <c r="G4" s="48">
        <f>'CEI Invoice Summary'!I8</f>
        <v>0</v>
      </c>
      <c r="H4" s="44"/>
      <c r="I4" s="38"/>
      <c r="K4"/>
    </row>
    <row r="5" spans="1:11" ht="12.75" x14ac:dyDescent="0.2">
      <c r="A5" s="10"/>
      <c r="B5" s="13" t="s">
        <v>43</v>
      </c>
      <c r="C5" s="43">
        <f>'CEI Invoice Summary'!C10</f>
        <v>0</v>
      </c>
      <c r="E5" s="10"/>
      <c r="F5" s="13" t="s">
        <v>36</v>
      </c>
      <c r="G5" s="153">
        <f>'CEI Invoice Summary'!$I$10</f>
        <v>0</v>
      </c>
      <c r="H5" s="20"/>
      <c r="I5" s="23"/>
      <c r="K5"/>
    </row>
    <row r="6" spans="1:11" x14ac:dyDescent="0.2">
      <c r="A6" s="2"/>
      <c r="B6" s="16"/>
      <c r="E6" s="10"/>
      <c r="F6" s="13" t="s">
        <v>37</v>
      </c>
      <c r="G6" s="154">
        <f>'CEI Invoice Summary'!I11</f>
        <v>0</v>
      </c>
      <c r="H6" s="45" t="s">
        <v>10</v>
      </c>
      <c r="I6" s="46">
        <f>'CEI Invoice Summary'!K11</f>
        <v>0</v>
      </c>
    </row>
    <row r="7" spans="1:11" ht="12.75" x14ac:dyDescent="0.2">
      <c r="A7" s="14"/>
      <c r="B7" s="16"/>
      <c r="C7" s="2"/>
      <c r="D7" s="16"/>
      <c r="E7" s="10"/>
      <c r="F7" s="13" t="s">
        <v>38</v>
      </c>
      <c r="G7" s="155">
        <f>'CEI Invoice Summary'!I12</f>
        <v>0</v>
      </c>
      <c r="H7" s="47"/>
      <c r="I7" s="25"/>
      <c r="K7" s="5"/>
    </row>
    <row r="8" spans="1:11" ht="6" customHeight="1" thickBot="1" x14ac:dyDescent="0.25">
      <c r="A8" s="34"/>
      <c r="B8" s="36"/>
      <c r="C8" s="37"/>
      <c r="D8" s="36"/>
      <c r="E8" s="39"/>
      <c r="F8" s="39"/>
      <c r="G8" s="35"/>
      <c r="H8" s="41"/>
      <c r="I8" s="156"/>
      <c r="J8" s="40"/>
      <c r="K8" s="5"/>
    </row>
    <row r="9" spans="1:11" ht="8.25" customHeight="1" thickTop="1" x14ac:dyDescent="0.2">
      <c r="A9" s="14"/>
      <c r="B9" s="16"/>
      <c r="C9" s="13"/>
      <c r="D9" s="16"/>
      <c r="E9" s="16"/>
      <c r="F9" s="2"/>
      <c r="G9" s="2"/>
      <c r="H9" s="2"/>
      <c r="I9" s="157"/>
    </row>
    <row r="10" spans="1:11" x14ac:dyDescent="0.2">
      <c r="A10" s="16" t="s">
        <v>88</v>
      </c>
      <c r="B10" s="16" t="s">
        <v>89</v>
      </c>
      <c r="C10" s="16" t="s">
        <v>90</v>
      </c>
      <c r="D10" s="16" t="s">
        <v>91</v>
      </c>
      <c r="E10" s="16" t="s">
        <v>92</v>
      </c>
      <c r="F10" s="16" t="s">
        <v>93</v>
      </c>
      <c r="G10" s="16" t="s">
        <v>99</v>
      </c>
      <c r="H10" s="16" t="s">
        <v>95</v>
      </c>
      <c r="I10" s="16" t="s">
        <v>96</v>
      </c>
      <c r="J10" s="24" t="s">
        <v>100</v>
      </c>
    </row>
    <row r="11" spans="1:11" ht="24" x14ac:dyDescent="0.2">
      <c r="A11" s="22" t="s">
        <v>12</v>
      </c>
      <c r="B11" s="22" t="s">
        <v>83</v>
      </c>
      <c r="C11" s="21" t="s">
        <v>78</v>
      </c>
      <c r="D11" s="22" t="s">
        <v>16</v>
      </c>
      <c r="E11" s="29" t="s">
        <v>79</v>
      </c>
      <c r="F11" s="22" t="s">
        <v>126</v>
      </c>
      <c r="G11" s="29" t="s">
        <v>81</v>
      </c>
      <c r="H11" s="22" t="s">
        <v>85</v>
      </c>
      <c r="I11" s="22" t="s">
        <v>84</v>
      </c>
      <c r="J11" s="22" t="s">
        <v>86</v>
      </c>
    </row>
    <row r="12" spans="1:11" ht="14.25" customHeight="1" x14ac:dyDescent="0.2">
      <c r="A12" s="197">
        <v>41968</v>
      </c>
      <c r="B12" s="191">
        <v>1</v>
      </c>
      <c r="C12" s="192" t="s">
        <v>103</v>
      </c>
      <c r="D12" s="192" t="s">
        <v>80</v>
      </c>
      <c r="E12" s="193">
        <v>25</v>
      </c>
      <c r="F12" s="194">
        <v>9</v>
      </c>
      <c r="G12" s="195">
        <f>ROUND(F12*E12,2)</f>
        <v>225</v>
      </c>
      <c r="H12" s="196">
        <v>12.5</v>
      </c>
      <c r="I12" s="194">
        <v>1</v>
      </c>
      <c r="J12" s="195">
        <f>ROUND(H12*I12,2)</f>
        <v>12.5</v>
      </c>
    </row>
    <row r="13" spans="1:11" ht="14.25" customHeight="1" x14ac:dyDescent="0.2">
      <c r="A13" s="31">
        <v>41969</v>
      </c>
      <c r="B13" s="26">
        <v>1</v>
      </c>
      <c r="C13" s="12" t="s">
        <v>103</v>
      </c>
      <c r="D13" s="12" t="s">
        <v>80</v>
      </c>
      <c r="E13" s="30">
        <v>25</v>
      </c>
      <c r="F13" s="27">
        <v>9</v>
      </c>
      <c r="G13" s="50">
        <f t="shared" ref="G13:G51" si="0">ROUND(F13*E13,2)</f>
        <v>225</v>
      </c>
      <c r="H13" s="33">
        <v>12.5</v>
      </c>
      <c r="I13" s="27">
        <v>1</v>
      </c>
      <c r="J13" s="50">
        <f t="shared" ref="J13:J51" si="1">ROUND(H13*I13,2)</f>
        <v>12.5</v>
      </c>
    </row>
    <row r="14" spans="1:11" ht="14.25" customHeight="1" x14ac:dyDescent="0.2">
      <c r="A14" s="31"/>
      <c r="B14" s="26"/>
      <c r="C14" s="12" t="s">
        <v>132</v>
      </c>
      <c r="D14" s="12"/>
      <c r="E14" s="30"/>
      <c r="F14" s="27">
        <f>SUM(F12:F13)</f>
        <v>18</v>
      </c>
      <c r="G14" s="50">
        <f>SUM(G12:G13)</f>
        <v>450</v>
      </c>
      <c r="H14" s="33"/>
      <c r="I14" s="27">
        <f>SUM(I12:I13)</f>
        <v>2</v>
      </c>
      <c r="J14" s="50">
        <f t="shared" si="1"/>
        <v>0</v>
      </c>
    </row>
    <row r="15" spans="1:11" ht="14.25" customHeight="1" x14ac:dyDescent="0.2">
      <c r="A15" s="31">
        <v>41978</v>
      </c>
      <c r="B15" s="26">
        <v>2</v>
      </c>
      <c r="C15" s="12" t="s">
        <v>103</v>
      </c>
      <c r="D15" s="12" t="s">
        <v>80</v>
      </c>
      <c r="E15" s="30">
        <v>25</v>
      </c>
      <c r="F15" s="27">
        <v>8</v>
      </c>
      <c r="G15" s="50">
        <f>ROUND(F15*E15,2)</f>
        <v>200</v>
      </c>
      <c r="H15" s="33">
        <v>12.5</v>
      </c>
      <c r="I15" s="27"/>
      <c r="J15" s="50">
        <f t="shared" ref="J15:J20" si="2">ROUND(H15*I15,2)</f>
        <v>0</v>
      </c>
    </row>
    <row r="16" spans="1:11" ht="14.25" customHeight="1" x14ac:dyDescent="0.2">
      <c r="A16" s="31">
        <v>41979</v>
      </c>
      <c r="B16" s="26">
        <v>2</v>
      </c>
      <c r="C16" s="12" t="s">
        <v>103</v>
      </c>
      <c r="D16" s="12" t="s">
        <v>80</v>
      </c>
      <c r="E16" s="30">
        <v>25</v>
      </c>
      <c r="F16" s="27">
        <v>8</v>
      </c>
      <c r="G16" s="50">
        <f t="shared" ref="G16:G24" si="3">ROUND(F16*E16,2)</f>
        <v>200</v>
      </c>
      <c r="H16" s="33">
        <v>12.5</v>
      </c>
      <c r="I16" s="27"/>
      <c r="J16" s="50">
        <f t="shared" si="2"/>
        <v>0</v>
      </c>
    </row>
    <row r="17" spans="1:10" ht="14.25" customHeight="1" x14ac:dyDescent="0.2">
      <c r="A17" s="31">
        <v>41980</v>
      </c>
      <c r="B17" s="26">
        <v>2</v>
      </c>
      <c r="C17" s="12" t="s">
        <v>103</v>
      </c>
      <c r="D17" s="12" t="s">
        <v>80</v>
      </c>
      <c r="E17" s="30">
        <v>25</v>
      </c>
      <c r="F17" s="27">
        <v>8</v>
      </c>
      <c r="G17" s="50">
        <f t="shared" si="3"/>
        <v>200</v>
      </c>
      <c r="H17" s="33">
        <v>12.5</v>
      </c>
      <c r="I17" s="27"/>
      <c r="J17" s="50">
        <f t="shared" si="2"/>
        <v>0</v>
      </c>
    </row>
    <row r="18" spans="1:10" ht="14.25" customHeight="1" x14ac:dyDescent="0.2">
      <c r="A18" s="31">
        <v>41981</v>
      </c>
      <c r="B18" s="26">
        <v>2</v>
      </c>
      <c r="C18" s="12" t="s">
        <v>103</v>
      </c>
      <c r="D18" s="12" t="s">
        <v>80</v>
      </c>
      <c r="E18" s="30">
        <v>25</v>
      </c>
      <c r="F18" s="27">
        <v>8</v>
      </c>
      <c r="G18" s="50">
        <f t="shared" si="3"/>
        <v>200</v>
      </c>
      <c r="H18" s="33">
        <v>12.5</v>
      </c>
      <c r="I18" s="27"/>
      <c r="J18" s="50">
        <f t="shared" si="2"/>
        <v>0</v>
      </c>
    </row>
    <row r="19" spans="1:10" ht="14.25" customHeight="1" x14ac:dyDescent="0.2">
      <c r="A19" s="31">
        <v>41982</v>
      </c>
      <c r="B19" s="26">
        <v>2</v>
      </c>
      <c r="C19" s="12" t="s">
        <v>103</v>
      </c>
      <c r="D19" s="12" t="s">
        <v>80</v>
      </c>
      <c r="E19" s="30">
        <v>25</v>
      </c>
      <c r="F19" s="27">
        <v>8</v>
      </c>
      <c r="G19" s="50">
        <f t="shared" si="3"/>
        <v>200</v>
      </c>
      <c r="H19" s="33">
        <v>12.5</v>
      </c>
      <c r="I19" s="27"/>
      <c r="J19" s="50">
        <f t="shared" si="2"/>
        <v>0</v>
      </c>
    </row>
    <row r="20" spans="1:10" ht="14.25" customHeight="1" x14ac:dyDescent="0.2">
      <c r="A20" s="31">
        <v>41983</v>
      </c>
      <c r="B20" s="26">
        <v>2</v>
      </c>
      <c r="C20" s="12" t="s">
        <v>103</v>
      </c>
      <c r="D20" s="12" t="s">
        <v>80</v>
      </c>
      <c r="E20" s="30">
        <v>25</v>
      </c>
      <c r="F20" s="27">
        <v>8</v>
      </c>
      <c r="G20" s="50">
        <f t="shared" si="3"/>
        <v>200</v>
      </c>
      <c r="H20" s="33">
        <v>12.5</v>
      </c>
      <c r="I20" s="27"/>
      <c r="J20" s="50">
        <f t="shared" si="2"/>
        <v>0</v>
      </c>
    </row>
    <row r="21" spans="1:10" ht="14.25" customHeight="1" x14ac:dyDescent="0.2">
      <c r="A21" s="31">
        <v>41984</v>
      </c>
      <c r="B21" s="26">
        <v>2</v>
      </c>
      <c r="C21" s="12" t="s">
        <v>103</v>
      </c>
      <c r="D21" s="12" t="s">
        <v>80</v>
      </c>
      <c r="E21" s="30">
        <v>25</v>
      </c>
      <c r="F21" s="27">
        <v>8</v>
      </c>
      <c r="G21" s="50">
        <f t="shared" si="3"/>
        <v>200</v>
      </c>
      <c r="H21" s="33">
        <v>12.5</v>
      </c>
      <c r="I21" s="27">
        <f>SUM(I12:I20)</f>
        <v>4</v>
      </c>
      <c r="J21" s="50">
        <f t="shared" ref="J21:J27" si="4">ROUND(H21*I21,2)</f>
        <v>50</v>
      </c>
    </row>
    <row r="22" spans="1:10" ht="14.25" customHeight="1" x14ac:dyDescent="0.2">
      <c r="A22" s="31">
        <v>41985</v>
      </c>
      <c r="B22" s="26">
        <v>2</v>
      </c>
      <c r="C22" s="12" t="s">
        <v>103</v>
      </c>
      <c r="D22" s="12" t="s">
        <v>80</v>
      </c>
      <c r="E22" s="30">
        <v>25</v>
      </c>
      <c r="F22" s="27">
        <v>8</v>
      </c>
      <c r="G22" s="50">
        <f t="shared" si="3"/>
        <v>200</v>
      </c>
      <c r="H22" s="33">
        <v>12.5</v>
      </c>
      <c r="I22" s="27"/>
      <c r="J22" s="50">
        <f t="shared" si="4"/>
        <v>0</v>
      </c>
    </row>
    <row r="23" spans="1:10" ht="14.25" customHeight="1" x14ac:dyDescent="0.2">
      <c r="A23" s="31">
        <v>41986</v>
      </c>
      <c r="B23" s="26">
        <v>2</v>
      </c>
      <c r="C23" s="12" t="s">
        <v>103</v>
      </c>
      <c r="D23" s="12" t="s">
        <v>80</v>
      </c>
      <c r="E23" s="30">
        <v>25</v>
      </c>
      <c r="F23" s="27">
        <v>8</v>
      </c>
      <c r="G23" s="50">
        <f t="shared" si="3"/>
        <v>200</v>
      </c>
      <c r="H23" s="33">
        <v>12.5</v>
      </c>
      <c r="I23" s="27"/>
      <c r="J23" s="50">
        <f t="shared" si="4"/>
        <v>0</v>
      </c>
    </row>
    <row r="24" spans="1:10" ht="14.25" customHeight="1" x14ac:dyDescent="0.2">
      <c r="A24" s="31">
        <v>41987</v>
      </c>
      <c r="B24" s="26">
        <v>2</v>
      </c>
      <c r="C24" s="12" t="s">
        <v>103</v>
      </c>
      <c r="D24" s="12" t="s">
        <v>80</v>
      </c>
      <c r="E24" s="30">
        <v>25</v>
      </c>
      <c r="F24" s="27">
        <v>8</v>
      </c>
      <c r="G24" s="50">
        <f t="shared" si="3"/>
        <v>200</v>
      </c>
      <c r="H24" s="33">
        <v>12.5</v>
      </c>
      <c r="I24" s="27"/>
      <c r="J24" s="50">
        <f t="shared" si="4"/>
        <v>0</v>
      </c>
    </row>
    <row r="25" spans="1:10" ht="14.25" customHeight="1" x14ac:dyDescent="0.2">
      <c r="A25" s="31"/>
      <c r="B25" s="26"/>
      <c r="C25" s="12" t="s">
        <v>132</v>
      </c>
      <c r="D25" s="12"/>
      <c r="E25" s="30"/>
      <c r="F25" s="27">
        <f>SUM(F15:F24)</f>
        <v>80</v>
      </c>
      <c r="G25" s="50">
        <f>SUM(G15:G24)</f>
        <v>2000</v>
      </c>
      <c r="H25" s="33"/>
      <c r="I25" s="27">
        <f>SUM(I15:I24)</f>
        <v>4</v>
      </c>
      <c r="J25" s="50">
        <f t="shared" si="4"/>
        <v>0</v>
      </c>
    </row>
    <row r="26" spans="1:10" ht="14.25" customHeight="1" x14ac:dyDescent="0.2">
      <c r="A26" s="31">
        <v>41974</v>
      </c>
      <c r="B26" s="26">
        <v>2</v>
      </c>
      <c r="C26" s="12" t="s">
        <v>101</v>
      </c>
      <c r="D26" s="12" t="s">
        <v>87</v>
      </c>
      <c r="E26" s="30">
        <v>40</v>
      </c>
      <c r="F26" s="27">
        <v>4</v>
      </c>
      <c r="G26" s="50">
        <f t="shared" si="0"/>
        <v>160</v>
      </c>
      <c r="H26" s="33"/>
      <c r="I26" s="27"/>
      <c r="J26" s="50">
        <f t="shared" si="4"/>
        <v>0</v>
      </c>
    </row>
    <row r="27" spans="1:10" ht="14.25" customHeight="1" x14ac:dyDescent="0.2">
      <c r="A27" s="31">
        <v>41977</v>
      </c>
      <c r="B27" s="26">
        <v>2</v>
      </c>
      <c r="C27" s="12" t="s">
        <v>101</v>
      </c>
      <c r="D27" s="12" t="s">
        <v>87</v>
      </c>
      <c r="E27" s="30">
        <v>40</v>
      </c>
      <c r="F27" s="27">
        <v>4</v>
      </c>
      <c r="G27" s="50">
        <f t="shared" si="0"/>
        <v>160</v>
      </c>
      <c r="H27" s="33"/>
      <c r="I27" s="27"/>
      <c r="J27" s="50">
        <f t="shared" si="4"/>
        <v>0</v>
      </c>
    </row>
    <row r="28" spans="1:10" ht="14.25" customHeight="1" x14ac:dyDescent="0.2">
      <c r="A28" s="31">
        <v>41983</v>
      </c>
      <c r="B28" s="26">
        <v>2</v>
      </c>
      <c r="C28" s="12" t="s">
        <v>101</v>
      </c>
      <c r="D28" s="12" t="s">
        <v>87</v>
      </c>
      <c r="E28" s="30">
        <v>40</v>
      </c>
      <c r="F28" s="27">
        <v>4</v>
      </c>
      <c r="G28" s="50">
        <f t="shared" si="0"/>
        <v>160</v>
      </c>
      <c r="H28" s="33"/>
      <c r="I28" s="27"/>
      <c r="J28" s="50">
        <f>ROUND(H28*I28,2)</f>
        <v>0</v>
      </c>
    </row>
    <row r="29" spans="1:10" ht="14.25" customHeight="1" x14ac:dyDescent="0.2">
      <c r="A29" s="31">
        <v>41986</v>
      </c>
      <c r="B29" s="26">
        <v>2</v>
      </c>
      <c r="C29" s="12" t="s">
        <v>101</v>
      </c>
      <c r="D29" s="12" t="s">
        <v>87</v>
      </c>
      <c r="E29" s="30">
        <v>40</v>
      </c>
      <c r="F29" s="27">
        <v>4</v>
      </c>
      <c r="G29" s="50">
        <f t="shared" si="0"/>
        <v>160</v>
      </c>
      <c r="H29" s="33"/>
      <c r="I29" s="27"/>
      <c r="J29" s="50">
        <f>ROUND(H29*I29,2)</f>
        <v>0</v>
      </c>
    </row>
    <row r="30" spans="1:10" ht="14.25" customHeight="1" x14ac:dyDescent="0.2">
      <c r="C30" s="12" t="s">
        <v>132</v>
      </c>
      <c r="D30" s="12"/>
      <c r="E30" s="30"/>
      <c r="F30" s="27">
        <f>SUM(F26:F29)</f>
        <v>16</v>
      </c>
      <c r="G30" s="50">
        <f t="shared" ref="G30" si="5">ROUND(F30*E30,2)</f>
        <v>0</v>
      </c>
      <c r="H30" s="33"/>
      <c r="I30" s="27">
        <f>SUM(I26:I29)</f>
        <v>0</v>
      </c>
      <c r="J30" s="50">
        <f t="shared" ref="J30" si="6">ROUND(H30*I30,2)</f>
        <v>0</v>
      </c>
    </row>
    <row r="31" spans="1:10" ht="14.25" customHeight="1" x14ac:dyDescent="0.2">
      <c r="A31" s="31"/>
      <c r="B31" s="26"/>
      <c r="C31" s="12"/>
      <c r="D31" s="12"/>
      <c r="E31" s="30"/>
      <c r="F31" s="27"/>
      <c r="G31" s="50">
        <f t="shared" si="0"/>
        <v>0</v>
      </c>
      <c r="H31" s="33"/>
      <c r="I31" s="27"/>
      <c r="J31" s="50">
        <f t="shared" si="1"/>
        <v>0</v>
      </c>
    </row>
    <row r="32" spans="1:10" ht="14.25" customHeight="1" x14ac:dyDescent="0.2">
      <c r="A32" s="31"/>
      <c r="B32" s="26"/>
      <c r="C32" s="12"/>
      <c r="D32" s="12"/>
      <c r="E32" s="30"/>
      <c r="F32" s="27"/>
      <c r="G32" s="50">
        <f t="shared" si="0"/>
        <v>0</v>
      </c>
      <c r="H32" s="33"/>
      <c r="I32" s="27"/>
      <c r="J32" s="50">
        <f t="shared" si="1"/>
        <v>0</v>
      </c>
    </row>
    <row r="33" spans="1:10" ht="14.25" customHeight="1" x14ac:dyDescent="0.2">
      <c r="A33" s="31"/>
      <c r="B33" s="26"/>
      <c r="C33" s="12"/>
      <c r="D33" s="12"/>
      <c r="E33" s="30"/>
      <c r="F33" s="27"/>
      <c r="G33" s="50">
        <f t="shared" si="0"/>
        <v>0</v>
      </c>
      <c r="H33" s="33"/>
      <c r="I33" s="27"/>
      <c r="J33" s="50">
        <f t="shared" si="1"/>
        <v>0</v>
      </c>
    </row>
    <row r="34" spans="1:10" ht="14.25" customHeight="1" x14ac:dyDescent="0.2">
      <c r="A34" s="31"/>
      <c r="B34" s="26"/>
      <c r="C34" s="12"/>
      <c r="D34" s="12"/>
      <c r="E34" s="30"/>
      <c r="F34" s="27"/>
      <c r="G34" s="50">
        <f t="shared" si="0"/>
        <v>0</v>
      </c>
      <c r="H34" s="33"/>
      <c r="I34" s="27"/>
      <c r="J34" s="50">
        <f t="shared" si="1"/>
        <v>0</v>
      </c>
    </row>
    <row r="35" spans="1:10" ht="14.25" customHeight="1" x14ac:dyDescent="0.2">
      <c r="A35" s="31"/>
      <c r="B35" s="26"/>
      <c r="C35" s="12"/>
      <c r="D35" s="12"/>
      <c r="E35" s="30"/>
      <c r="F35" s="27"/>
      <c r="G35" s="50">
        <f t="shared" si="0"/>
        <v>0</v>
      </c>
      <c r="H35" s="33"/>
      <c r="I35" s="27"/>
      <c r="J35" s="50">
        <f t="shared" si="1"/>
        <v>0</v>
      </c>
    </row>
    <row r="36" spans="1:10" ht="14.25" customHeight="1" x14ac:dyDescent="0.2">
      <c r="A36" s="31"/>
      <c r="B36" s="26"/>
      <c r="C36" s="12"/>
      <c r="D36" s="12"/>
      <c r="E36" s="30"/>
      <c r="F36" s="27"/>
      <c r="G36" s="50">
        <f t="shared" si="0"/>
        <v>0</v>
      </c>
      <c r="H36" s="33"/>
      <c r="I36" s="27"/>
      <c r="J36" s="50">
        <f t="shared" si="1"/>
        <v>0</v>
      </c>
    </row>
    <row r="37" spans="1:10" ht="14.25" customHeight="1" x14ac:dyDescent="0.2">
      <c r="A37" s="31"/>
      <c r="B37" s="26"/>
      <c r="C37" s="12"/>
      <c r="D37" s="12"/>
      <c r="E37" s="30"/>
      <c r="F37" s="27"/>
      <c r="G37" s="50">
        <f t="shared" si="0"/>
        <v>0</v>
      </c>
      <c r="H37" s="33"/>
      <c r="I37" s="27"/>
      <c r="J37" s="50">
        <f t="shared" si="1"/>
        <v>0</v>
      </c>
    </row>
    <row r="38" spans="1:10" ht="14.25" customHeight="1" x14ac:dyDescent="0.2">
      <c r="A38" s="31"/>
      <c r="B38" s="26"/>
      <c r="C38" s="12"/>
      <c r="D38" s="12"/>
      <c r="E38" s="30"/>
      <c r="F38" s="27"/>
      <c r="G38" s="50">
        <f t="shared" si="0"/>
        <v>0</v>
      </c>
      <c r="H38" s="33"/>
      <c r="I38" s="27"/>
      <c r="J38" s="50">
        <f t="shared" si="1"/>
        <v>0</v>
      </c>
    </row>
    <row r="39" spans="1:10" ht="14.25" customHeight="1" x14ac:dyDescent="0.2">
      <c r="A39" s="31"/>
      <c r="B39" s="26"/>
      <c r="C39" s="12"/>
      <c r="D39" s="12"/>
      <c r="E39" s="30"/>
      <c r="F39" s="27"/>
      <c r="G39" s="50">
        <f t="shared" si="0"/>
        <v>0</v>
      </c>
      <c r="H39" s="33"/>
      <c r="I39" s="27"/>
      <c r="J39" s="50">
        <f t="shared" si="1"/>
        <v>0</v>
      </c>
    </row>
    <row r="40" spans="1:10" ht="14.25" customHeight="1" x14ac:dyDescent="0.2">
      <c r="A40" s="31"/>
      <c r="B40" s="26"/>
      <c r="C40" s="12"/>
      <c r="D40" s="12"/>
      <c r="E40" s="30"/>
      <c r="F40" s="27"/>
      <c r="G40" s="50">
        <f t="shared" si="0"/>
        <v>0</v>
      </c>
      <c r="H40" s="33"/>
      <c r="I40" s="27"/>
      <c r="J40" s="50">
        <f t="shared" si="1"/>
        <v>0</v>
      </c>
    </row>
    <row r="41" spans="1:10" ht="14.25" customHeight="1" x14ac:dyDescent="0.2">
      <c r="A41" s="31"/>
      <c r="B41" s="26"/>
      <c r="C41" s="12"/>
      <c r="D41" s="12"/>
      <c r="E41" s="30"/>
      <c r="F41" s="27"/>
      <c r="G41" s="50">
        <f t="shared" si="0"/>
        <v>0</v>
      </c>
      <c r="H41" s="33"/>
      <c r="I41" s="27"/>
      <c r="J41" s="50">
        <f t="shared" si="1"/>
        <v>0</v>
      </c>
    </row>
    <row r="42" spans="1:10" ht="14.25" customHeight="1" x14ac:dyDescent="0.2">
      <c r="A42" s="31"/>
      <c r="B42" s="26"/>
      <c r="C42" s="12"/>
      <c r="D42" s="12"/>
      <c r="E42" s="30"/>
      <c r="F42" s="27"/>
      <c r="G42" s="50">
        <f t="shared" si="0"/>
        <v>0</v>
      </c>
      <c r="H42" s="33"/>
      <c r="I42" s="27"/>
      <c r="J42" s="50">
        <f t="shared" si="1"/>
        <v>0</v>
      </c>
    </row>
    <row r="43" spans="1:10" ht="14.25" customHeight="1" x14ac:dyDescent="0.2">
      <c r="A43" s="31"/>
      <c r="B43" s="26"/>
      <c r="C43" s="12"/>
      <c r="D43" s="12"/>
      <c r="E43" s="30"/>
      <c r="F43" s="27"/>
      <c r="G43" s="50">
        <f t="shared" si="0"/>
        <v>0</v>
      </c>
      <c r="H43" s="33"/>
      <c r="I43" s="27"/>
      <c r="J43" s="50">
        <f t="shared" si="1"/>
        <v>0</v>
      </c>
    </row>
    <row r="44" spans="1:10" ht="14.25" customHeight="1" x14ac:dyDescent="0.2">
      <c r="A44" s="31"/>
      <c r="B44" s="26"/>
      <c r="C44" s="12"/>
      <c r="D44" s="12"/>
      <c r="E44" s="30"/>
      <c r="F44" s="27"/>
      <c r="G44" s="50">
        <f t="shared" si="0"/>
        <v>0</v>
      </c>
      <c r="H44" s="33"/>
      <c r="I44" s="27"/>
      <c r="J44" s="50">
        <f t="shared" si="1"/>
        <v>0</v>
      </c>
    </row>
    <row r="45" spans="1:10" ht="14.25" customHeight="1" x14ac:dyDescent="0.2">
      <c r="A45" s="31"/>
      <c r="B45" s="26"/>
      <c r="C45" s="12"/>
      <c r="D45" s="12"/>
      <c r="E45" s="30"/>
      <c r="F45" s="27"/>
      <c r="G45" s="50">
        <f t="shared" si="0"/>
        <v>0</v>
      </c>
      <c r="H45" s="33"/>
      <c r="I45" s="27"/>
      <c r="J45" s="50">
        <f t="shared" si="1"/>
        <v>0</v>
      </c>
    </row>
    <row r="46" spans="1:10" ht="14.25" customHeight="1" x14ac:dyDescent="0.2">
      <c r="A46" s="31"/>
      <c r="B46" s="26"/>
      <c r="C46" s="12"/>
      <c r="D46" s="12"/>
      <c r="E46" s="30"/>
      <c r="F46" s="27"/>
      <c r="G46" s="50">
        <f t="shared" si="0"/>
        <v>0</v>
      </c>
      <c r="H46" s="33"/>
      <c r="I46" s="27"/>
      <c r="J46" s="50">
        <f t="shared" si="1"/>
        <v>0</v>
      </c>
    </row>
    <row r="47" spans="1:10" ht="14.25" customHeight="1" x14ac:dyDescent="0.2">
      <c r="A47" s="31"/>
      <c r="B47" s="26"/>
      <c r="C47" s="12"/>
      <c r="D47" s="12"/>
      <c r="E47" s="30"/>
      <c r="F47" s="27"/>
      <c r="G47" s="50">
        <f t="shared" si="0"/>
        <v>0</v>
      </c>
      <c r="H47" s="33"/>
      <c r="I47" s="27"/>
      <c r="J47" s="50">
        <f t="shared" si="1"/>
        <v>0</v>
      </c>
    </row>
    <row r="48" spans="1:10" ht="14.25" customHeight="1" x14ac:dyDescent="0.2">
      <c r="A48" s="31"/>
      <c r="B48" s="26"/>
      <c r="C48" s="12"/>
      <c r="D48" s="12"/>
      <c r="E48" s="30"/>
      <c r="F48" s="27"/>
      <c r="G48" s="50">
        <f t="shared" si="0"/>
        <v>0</v>
      </c>
      <c r="H48" s="33"/>
      <c r="I48" s="27"/>
      <c r="J48" s="50">
        <f t="shared" si="1"/>
        <v>0</v>
      </c>
    </row>
    <row r="49" spans="1:10" ht="14.25" customHeight="1" x14ac:dyDescent="0.2">
      <c r="A49" s="31"/>
      <c r="B49" s="26"/>
      <c r="C49" s="12"/>
      <c r="D49" s="12"/>
      <c r="E49" s="30"/>
      <c r="F49" s="27"/>
      <c r="G49" s="50">
        <f t="shared" si="0"/>
        <v>0</v>
      </c>
      <c r="H49" s="33"/>
      <c r="I49" s="27"/>
      <c r="J49" s="50">
        <f t="shared" si="1"/>
        <v>0</v>
      </c>
    </row>
    <row r="50" spans="1:10" ht="14.25" customHeight="1" x14ac:dyDescent="0.2">
      <c r="A50" s="31"/>
      <c r="B50" s="26"/>
      <c r="C50" s="12"/>
      <c r="D50" s="12"/>
      <c r="E50" s="30"/>
      <c r="F50" s="27"/>
      <c r="G50" s="50">
        <f t="shared" si="0"/>
        <v>0</v>
      </c>
      <c r="H50" s="33"/>
      <c r="I50" s="27"/>
      <c r="J50" s="50">
        <f t="shared" si="1"/>
        <v>0</v>
      </c>
    </row>
    <row r="51" spans="1:10" ht="14.25" customHeight="1" x14ac:dyDescent="0.2">
      <c r="A51" s="31"/>
      <c r="B51" s="26"/>
      <c r="C51" s="12"/>
      <c r="D51" s="12"/>
      <c r="E51" s="30"/>
      <c r="F51" s="27"/>
      <c r="G51" s="50">
        <f t="shared" si="0"/>
        <v>0</v>
      </c>
      <c r="H51" s="33"/>
      <c r="I51" s="27"/>
      <c r="J51" s="50">
        <f t="shared" si="1"/>
        <v>0</v>
      </c>
    </row>
    <row r="52" spans="1:10" ht="14.25" customHeight="1" x14ac:dyDescent="0.2">
      <c r="A52" s="31"/>
      <c r="B52" s="26"/>
      <c r="C52" s="12"/>
      <c r="D52" s="12"/>
      <c r="E52" s="30"/>
      <c r="F52" s="27"/>
      <c r="G52" s="50"/>
      <c r="H52" s="30"/>
      <c r="I52" s="158"/>
      <c r="J52" s="50"/>
    </row>
    <row r="53" spans="1:10" ht="14.25" customHeight="1" x14ac:dyDescent="0.2">
      <c r="A53" s="31"/>
      <c r="B53" s="26"/>
      <c r="C53" s="12"/>
      <c r="D53" s="12"/>
      <c r="E53" s="30"/>
      <c r="F53" s="27"/>
      <c r="G53" s="50"/>
      <c r="H53" s="30"/>
      <c r="I53" s="158"/>
      <c r="J53" s="50"/>
    </row>
  </sheetData>
  <pageMargins left="0.2" right="0.2" top="0.82386363636363635" bottom="0.75" header="0.3" footer="0.3"/>
  <pageSetup orientation="portrait" r:id="rId1"/>
  <headerFooter>
    <oddHeader>&amp;C&amp;"Arial,Bold"&amp;12Direct Labor Log (Home)
&amp;"Arial,Regular"To support Schedule No. 1A</oddHeader>
    <oddFooter>&amp;C&amp;P of &amp;N
&amp;A&amp;RVersion Released 1/20/2015</oddFooter>
  </headerFooter>
  <ignoredErrors>
    <ignoredError sqref="G5:G7"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2"/>
  <sheetViews>
    <sheetView view="pageLayout" zoomScale="120" zoomScaleNormal="100" zoomScalePageLayoutView="120" workbookViewId="0">
      <selection activeCell="F18" sqref="F18"/>
    </sheetView>
  </sheetViews>
  <sheetFormatPr defaultColWidth="8.140625" defaultRowHeight="12" x14ac:dyDescent="0.2"/>
  <cols>
    <col min="1" max="1" width="5.5703125" style="24" customWidth="1"/>
    <col min="2" max="2" width="20.140625" style="10" customWidth="1"/>
    <col min="3" max="3" width="18" style="10" customWidth="1"/>
    <col min="4" max="4" width="6.28515625" style="24" customWidth="1"/>
    <col min="5" max="5" width="8" style="10" bestFit="1" customWidth="1"/>
    <col min="6" max="6" width="11.28515625" style="10" customWidth="1"/>
    <col min="7" max="7" width="8.5703125" style="10" customWidth="1"/>
    <col min="8" max="8" width="9.140625" style="10" customWidth="1"/>
    <col min="9" max="9" width="10.42578125" style="10" customWidth="1"/>
    <col min="10" max="16384" width="8.140625" style="10"/>
  </cols>
  <sheetData>
    <row r="1" spans="1:10" ht="24" x14ac:dyDescent="0.2">
      <c r="C1" s="22"/>
      <c r="E1" s="22" t="s">
        <v>126</v>
      </c>
      <c r="F1" s="29" t="s">
        <v>81</v>
      </c>
      <c r="G1" s="22"/>
      <c r="H1" s="22" t="s">
        <v>84</v>
      </c>
      <c r="I1" s="22" t="s">
        <v>86</v>
      </c>
    </row>
    <row r="2" spans="1:10" ht="17.25" customHeight="1" thickBot="1" x14ac:dyDescent="0.25">
      <c r="A2" s="16"/>
      <c r="C2" s="209"/>
      <c r="D2" s="51" t="s">
        <v>153</v>
      </c>
      <c r="E2" s="52">
        <f>SUMIF($A$12:$A$999,"&gt;0",$E$12:$E$999)</f>
        <v>0</v>
      </c>
      <c r="F2" s="49">
        <f>SUMIF($A$12:$A$999,"&gt;0",$F$12:$F$999)</f>
        <v>0</v>
      </c>
      <c r="G2" s="3"/>
      <c r="H2" s="52">
        <f>SUMIF($A$12:$A$999,"&gt;0",$H$12:$H$999)</f>
        <v>0</v>
      </c>
      <c r="I2" s="49">
        <f>SUMIF($A$12:$A$999,"&gt;0",$I$12:$I$999)</f>
        <v>0</v>
      </c>
    </row>
    <row r="3" spans="1:10" x14ac:dyDescent="0.2">
      <c r="A3" s="16"/>
      <c r="B3" s="13"/>
      <c r="C3" s="16"/>
      <c r="D3" s="16"/>
      <c r="E3" s="32"/>
      <c r="F3" s="28"/>
      <c r="G3" s="2"/>
      <c r="H3" s="32"/>
      <c r="I3" s="28"/>
    </row>
    <row r="4" spans="1:10" ht="12.75" x14ac:dyDescent="0.2">
      <c r="B4" s="13" t="s">
        <v>42</v>
      </c>
      <c r="C4" s="42">
        <f>'CEI Invoice Summary'!C9</f>
        <v>0</v>
      </c>
      <c r="D4" s="10"/>
      <c r="F4" s="13" t="s">
        <v>56</v>
      </c>
      <c r="G4" s="48">
        <f>'CEI Invoice Summary'!I8</f>
        <v>0</v>
      </c>
      <c r="H4" s="44"/>
      <c r="I4" s="38"/>
      <c r="J4"/>
    </row>
    <row r="5" spans="1:10" ht="12.75" x14ac:dyDescent="0.2">
      <c r="B5" s="13" t="s">
        <v>43</v>
      </c>
      <c r="C5" s="43">
        <f>'CEI Invoice Summary'!C10</f>
        <v>0</v>
      </c>
      <c r="D5" s="10"/>
      <c r="F5" s="13" t="s">
        <v>36</v>
      </c>
      <c r="G5" s="153">
        <f>'CEI Invoice Summary'!$I$10</f>
        <v>0</v>
      </c>
      <c r="H5" s="20"/>
      <c r="I5" s="20"/>
      <c r="J5"/>
    </row>
    <row r="6" spans="1:10" x14ac:dyDescent="0.2">
      <c r="B6" s="16"/>
      <c r="D6" s="10"/>
      <c r="F6" s="13" t="s">
        <v>37</v>
      </c>
      <c r="G6" s="154">
        <f>'CEI Invoice Summary'!I11</f>
        <v>0</v>
      </c>
      <c r="H6" s="45" t="s">
        <v>10</v>
      </c>
      <c r="I6" s="46">
        <f>'CEI Invoice Summary'!K11</f>
        <v>0</v>
      </c>
    </row>
    <row r="7" spans="1:10" ht="12.75" x14ac:dyDescent="0.2">
      <c r="B7" s="16"/>
      <c r="C7" s="2"/>
      <c r="D7" s="16"/>
      <c r="F7" s="13" t="s">
        <v>38</v>
      </c>
      <c r="G7" s="155">
        <f>'CEI Invoice Summary'!I12</f>
        <v>0</v>
      </c>
      <c r="H7" s="47"/>
      <c r="I7" s="47"/>
      <c r="J7" s="5"/>
    </row>
    <row r="8" spans="1:10" ht="6" customHeight="1" thickBot="1" x14ac:dyDescent="0.25">
      <c r="A8" s="36"/>
      <c r="B8" s="37"/>
      <c r="C8" s="36"/>
      <c r="D8" s="39"/>
      <c r="E8" s="39"/>
      <c r="F8" s="35"/>
      <c r="G8" s="41"/>
      <c r="H8" s="40"/>
      <c r="I8" s="40"/>
      <c r="J8" s="5"/>
    </row>
    <row r="9" spans="1:10" ht="8.25" customHeight="1" thickTop="1" x14ac:dyDescent="0.2">
      <c r="A9" s="16"/>
      <c r="B9" s="13"/>
      <c r="C9" s="16"/>
      <c r="D9" s="16"/>
      <c r="E9" s="2"/>
      <c r="F9" s="2"/>
      <c r="G9" s="2"/>
      <c r="H9" s="13"/>
    </row>
    <row r="10" spans="1:10" x14ac:dyDescent="0.2">
      <c r="A10" s="16" t="s">
        <v>88</v>
      </c>
      <c r="B10" s="16" t="s">
        <v>89</v>
      </c>
      <c r="C10" s="16" t="s">
        <v>90</v>
      </c>
      <c r="D10" s="16" t="s">
        <v>91</v>
      </c>
      <c r="E10" s="16" t="s">
        <v>92</v>
      </c>
      <c r="F10" s="16" t="s">
        <v>97</v>
      </c>
      <c r="G10" s="16" t="s">
        <v>94</v>
      </c>
      <c r="H10" s="16" t="s">
        <v>95</v>
      </c>
      <c r="I10" s="16" t="s">
        <v>98</v>
      </c>
    </row>
    <row r="11" spans="1:10" ht="24" x14ac:dyDescent="0.2">
      <c r="A11" s="22" t="s">
        <v>83</v>
      </c>
      <c r="B11" s="21" t="s">
        <v>78</v>
      </c>
      <c r="C11" s="22" t="s">
        <v>16</v>
      </c>
      <c r="D11" s="29" t="s">
        <v>79</v>
      </c>
      <c r="E11" s="22" t="s">
        <v>126</v>
      </c>
      <c r="F11" s="29" t="s">
        <v>81</v>
      </c>
      <c r="G11" s="22" t="s">
        <v>85</v>
      </c>
      <c r="H11" s="22" t="s">
        <v>84</v>
      </c>
      <c r="I11" s="22" t="s">
        <v>86</v>
      </c>
    </row>
    <row r="12" spans="1:10" ht="14.25" customHeight="1" x14ac:dyDescent="0.2">
      <c r="A12" s="191"/>
      <c r="B12" s="192"/>
      <c r="C12" s="192"/>
      <c r="D12" s="193"/>
      <c r="E12" s="194"/>
      <c r="F12" s="195">
        <f>ROUND(E12*D12,2)</f>
        <v>0</v>
      </c>
      <c r="G12" s="196"/>
      <c r="H12" s="193"/>
      <c r="I12" s="195">
        <f>ROUND(G12*H12,2)</f>
        <v>0</v>
      </c>
    </row>
    <row r="13" spans="1:10" ht="14.25" customHeight="1" x14ac:dyDescent="0.2">
      <c r="A13" s="26"/>
      <c r="B13" s="12"/>
      <c r="C13" s="12"/>
      <c r="D13" s="30"/>
      <c r="E13" s="27"/>
      <c r="F13" s="50">
        <f t="shared" ref="F13:F50" si="0">ROUND(E13*D13,2)</f>
        <v>0</v>
      </c>
      <c r="G13" s="33"/>
      <c r="H13" s="30"/>
      <c r="I13" s="50">
        <f t="shared" ref="I13:I50" si="1">ROUND(G13*H13,2)</f>
        <v>0</v>
      </c>
    </row>
    <row r="14" spans="1:10" ht="14.25" customHeight="1" x14ac:dyDescent="0.2">
      <c r="A14" s="26"/>
      <c r="B14" s="12"/>
      <c r="C14" s="12"/>
      <c r="D14" s="30"/>
      <c r="E14" s="27"/>
      <c r="F14" s="50">
        <f t="shared" si="0"/>
        <v>0</v>
      </c>
      <c r="G14" s="33"/>
      <c r="H14" s="30"/>
      <c r="I14" s="50">
        <f t="shared" si="1"/>
        <v>0</v>
      </c>
    </row>
    <row r="15" spans="1:10" ht="14.25" customHeight="1" x14ac:dyDescent="0.2">
      <c r="A15" s="26"/>
      <c r="B15" s="12"/>
      <c r="C15" s="12"/>
      <c r="D15" s="30"/>
      <c r="E15" s="27"/>
      <c r="F15" s="50">
        <f t="shared" si="0"/>
        <v>0</v>
      </c>
      <c r="G15" s="33"/>
      <c r="H15" s="30"/>
      <c r="I15" s="50">
        <f t="shared" si="1"/>
        <v>0</v>
      </c>
    </row>
    <row r="16" spans="1:10" ht="14.25" customHeight="1" x14ac:dyDescent="0.2">
      <c r="A16" s="26"/>
      <c r="B16" s="12"/>
      <c r="C16" s="12"/>
      <c r="D16" s="30"/>
      <c r="E16" s="27"/>
      <c r="F16" s="50">
        <f t="shared" si="0"/>
        <v>0</v>
      </c>
      <c r="G16" s="33"/>
      <c r="H16" s="30"/>
      <c r="I16" s="50">
        <f t="shared" si="1"/>
        <v>0</v>
      </c>
    </row>
    <row r="17" spans="1:9" ht="14.25" customHeight="1" x14ac:dyDescent="0.2">
      <c r="A17" s="26"/>
      <c r="B17" s="12"/>
      <c r="C17" s="12"/>
      <c r="D17" s="30"/>
      <c r="E17" s="27"/>
      <c r="F17" s="50">
        <f t="shared" si="0"/>
        <v>0</v>
      </c>
      <c r="G17" s="33"/>
      <c r="H17" s="30"/>
      <c r="I17" s="50">
        <f t="shared" si="1"/>
        <v>0</v>
      </c>
    </row>
    <row r="18" spans="1:9" ht="14.25" customHeight="1" x14ac:dyDescent="0.2">
      <c r="A18" s="26"/>
      <c r="B18" s="12"/>
      <c r="C18" s="12"/>
      <c r="D18" s="30"/>
      <c r="E18" s="27"/>
      <c r="F18" s="50">
        <f t="shared" si="0"/>
        <v>0</v>
      </c>
      <c r="G18" s="33"/>
      <c r="H18" s="30"/>
      <c r="I18" s="50">
        <f t="shared" si="1"/>
        <v>0</v>
      </c>
    </row>
    <row r="19" spans="1:9" ht="14.25" customHeight="1" x14ac:dyDescent="0.2">
      <c r="A19" s="26"/>
      <c r="B19" s="12"/>
      <c r="C19" s="12"/>
      <c r="D19" s="30"/>
      <c r="E19" s="27"/>
      <c r="F19" s="50">
        <f t="shared" si="0"/>
        <v>0</v>
      </c>
      <c r="G19" s="33"/>
      <c r="H19" s="30"/>
      <c r="I19" s="50">
        <f t="shared" si="1"/>
        <v>0</v>
      </c>
    </row>
    <row r="20" spans="1:9" ht="14.25" customHeight="1" x14ac:dyDescent="0.2">
      <c r="A20" s="26"/>
      <c r="B20" s="12"/>
      <c r="C20" s="12"/>
      <c r="D20" s="30"/>
      <c r="E20" s="27"/>
      <c r="F20" s="50">
        <f t="shared" si="0"/>
        <v>0</v>
      </c>
      <c r="G20" s="33"/>
      <c r="H20" s="30"/>
      <c r="I20" s="50">
        <f t="shared" si="1"/>
        <v>0</v>
      </c>
    </row>
    <row r="21" spans="1:9" ht="14.25" customHeight="1" x14ac:dyDescent="0.2">
      <c r="A21" s="26"/>
      <c r="B21" s="12"/>
      <c r="C21" s="12"/>
      <c r="D21" s="30"/>
      <c r="E21" s="27"/>
      <c r="F21" s="50">
        <f t="shared" si="0"/>
        <v>0</v>
      </c>
      <c r="G21" s="33"/>
      <c r="H21" s="30"/>
      <c r="I21" s="50">
        <f t="shared" si="1"/>
        <v>0</v>
      </c>
    </row>
    <row r="22" spans="1:9" ht="14.25" customHeight="1" x14ac:dyDescent="0.2">
      <c r="A22" s="26"/>
      <c r="B22" s="12"/>
      <c r="C22" s="12"/>
      <c r="D22" s="30"/>
      <c r="E22" s="27"/>
      <c r="F22" s="50">
        <f t="shared" si="0"/>
        <v>0</v>
      </c>
      <c r="G22" s="33"/>
      <c r="H22" s="30"/>
      <c r="I22" s="50">
        <f t="shared" si="1"/>
        <v>0</v>
      </c>
    </row>
    <row r="23" spans="1:9" ht="14.25" customHeight="1" x14ac:dyDescent="0.2">
      <c r="A23" s="26"/>
      <c r="B23" s="12"/>
      <c r="C23" s="12"/>
      <c r="D23" s="30"/>
      <c r="E23" s="27"/>
      <c r="F23" s="50">
        <f t="shared" si="0"/>
        <v>0</v>
      </c>
      <c r="G23" s="33"/>
      <c r="H23" s="30"/>
      <c r="I23" s="50">
        <f t="shared" si="1"/>
        <v>0</v>
      </c>
    </row>
    <row r="24" spans="1:9" ht="14.25" customHeight="1" x14ac:dyDescent="0.2">
      <c r="A24" s="26"/>
      <c r="B24" s="12"/>
      <c r="C24" s="12"/>
      <c r="D24" s="30"/>
      <c r="E24" s="27"/>
      <c r="F24" s="50">
        <f t="shared" si="0"/>
        <v>0</v>
      </c>
      <c r="G24" s="33"/>
      <c r="H24" s="30"/>
      <c r="I24" s="50">
        <f t="shared" si="1"/>
        <v>0</v>
      </c>
    </row>
    <row r="25" spans="1:9" ht="14.25" customHeight="1" x14ac:dyDescent="0.2">
      <c r="A25" s="26"/>
      <c r="B25" s="12"/>
      <c r="C25" s="12"/>
      <c r="D25" s="30"/>
      <c r="E25" s="27"/>
      <c r="F25" s="50">
        <f t="shared" si="0"/>
        <v>0</v>
      </c>
      <c r="G25" s="33"/>
      <c r="H25" s="30"/>
      <c r="I25" s="50">
        <f t="shared" si="1"/>
        <v>0</v>
      </c>
    </row>
    <row r="26" spans="1:9" ht="14.25" customHeight="1" x14ac:dyDescent="0.2">
      <c r="A26" s="26"/>
      <c r="B26" s="12"/>
      <c r="C26" s="12"/>
      <c r="D26" s="30"/>
      <c r="E26" s="27"/>
      <c r="F26" s="50">
        <f t="shared" si="0"/>
        <v>0</v>
      </c>
      <c r="G26" s="33"/>
      <c r="H26" s="30"/>
      <c r="I26" s="50">
        <f t="shared" si="1"/>
        <v>0</v>
      </c>
    </row>
    <row r="27" spans="1:9" ht="14.25" customHeight="1" x14ac:dyDescent="0.2">
      <c r="A27" s="26"/>
      <c r="B27" s="12"/>
      <c r="C27" s="12"/>
      <c r="D27" s="30"/>
      <c r="E27" s="27"/>
      <c r="F27" s="50">
        <f t="shared" si="0"/>
        <v>0</v>
      </c>
      <c r="G27" s="33"/>
      <c r="H27" s="30"/>
      <c r="I27" s="50">
        <f t="shared" si="1"/>
        <v>0</v>
      </c>
    </row>
    <row r="28" spans="1:9" ht="14.25" customHeight="1" x14ac:dyDescent="0.2">
      <c r="A28" s="26"/>
      <c r="B28" s="12"/>
      <c r="C28" s="12"/>
      <c r="D28" s="30"/>
      <c r="E28" s="27"/>
      <c r="F28" s="50">
        <f t="shared" si="0"/>
        <v>0</v>
      </c>
      <c r="G28" s="33"/>
      <c r="H28" s="30"/>
      <c r="I28" s="50">
        <f t="shared" si="1"/>
        <v>0</v>
      </c>
    </row>
    <row r="29" spans="1:9" ht="14.25" customHeight="1" x14ac:dyDescent="0.2">
      <c r="A29" s="26"/>
      <c r="B29" s="12"/>
      <c r="C29" s="12"/>
      <c r="D29" s="30"/>
      <c r="E29" s="27"/>
      <c r="F29" s="50">
        <f t="shared" si="0"/>
        <v>0</v>
      </c>
      <c r="G29" s="33"/>
      <c r="H29" s="30"/>
      <c r="I29" s="50">
        <f t="shared" si="1"/>
        <v>0</v>
      </c>
    </row>
    <row r="30" spans="1:9" ht="14.25" customHeight="1" x14ac:dyDescent="0.2">
      <c r="A30" s="26"/>
      <c r="B30" s="12"/>
      <c r="C30" s="12"/>
      <c r="D30" s="30"/>
      <c r="E30" s="27"/>
      <c r="F30" s="50">
        <f t="shared" si="0"/>
        <v>0</v>
      </c>
      <c r="G30" s="33"/>
      <c r="H30" s="30"/>
      <c r="I30" s="50">
        <f t="shared" si="1"/>
        <v>0</v>
      </c>
    </row>
    <row r="31" spans="1:9" ht="14.25" customHeight="1" x14ac:dyDescent="0.2">
      <c r="A31" s="26"/>
      <c r="B31" s="12"/>
      <c r="C31" s="12"/>
      <c r="D31" s="30"/>
      <c r="E31" s="27"/>
      <c r="F31" s="50">
        <f t="shared" si="0"/>
        <v>0</v>
      </c>
      <c r="G31" s="33"/>
      <c r="H31" s="30"/>
      <c r="I31" s="50">
        <f t="shared" si="1"/>
        <v>0</v>
      </c>
    </row>
    <row r="32" spans="1:9" ht="14.25" customHeight="1" x14ac:dyDescent="0.2">
      <c r="A32" s="26"/>
      <c r="B32" s="12"/>
      <c r="C32" s="12"/>
      <c r="D32" s="30"/>
      <c r="E32" s="27"/>
      <c r="F32" s="50">
        <f t="shared" si="0"/>
        <v>0</v>
      </c>
      <c r="G32" s="33"/>
      <c r="H32" s="30"/>
      <c r="I32" s="50">
        <f t="shared" si="1"/>
        <v>0</v>
      </c>
    </row>
    <row r="33" spans="1:9" ht="14.25" customHeight="1" x14ac:dyDescent="0.2">
      <c r="A33" s="26"/>
      <c r="B33" s="12"/>
      <c r="C33" s="12"/>
      <c r="D33" s="30"/>
      <c r="E33" s="27"/>
      <c r="F33" s="50">
        <f t="shared" si="0"/>
        <v>0</v>
      </c>
      <c r="G33" s="33"/>
      <c r="H33" s="30"/>
      <c r="I33" s="50">
        <f t="shared" si="1"/>
        <v>0</v>
      </c>
    </row>
    <row r="34" spans="1:9" ht="14.25" customHeight="1" x14ac:dyDescent="0.2">
      <c r="A34" s="26"/>
      <c r="B34" s="12"/>
      <c r="C34" s="12"/>
      <c r="D34" s="30"/>
      <c r="E34" s="27"/>
      <c r="F34" s="50">
        <f t="shared" si="0"/>
        <v>0</v>
      </c>
      <c r="G34" s="33"/>
      <c r="H34" s="30"/>
      <c r="I34" s="50">
        <f t="shared" si="1"/>
        <v>0</v>
      </c>
    </row>
    <row r="35" spans="1:9" ht="14.25" customHeight="1" x14ac:dyDescent="0.2">
      <c r="A35" s="26"/>
      <c r="B35" s="12"/>
      <c r="C35" s="12"/>
      <c r="D35" s="30"/>
      <c r="E35" s="27"/>
      <c r="F35" s="50">
        <f t="shared" si="0"/>
        <v>0</v>
      </c>
      <c r="G35" s="33"/>
      <c r="H35" s="30"/>
      <c r="I35" s="50">
        <f t="shared" si="1"/>
        <v>0</v>
      </c>
    </row>
    <row r="36" spans="1:9" ht="14.25" customHeight="1" x14ac:dyDescent="0.2">
      <c r="A36" s="26"/>
      <c r="B36" s="12"/>
      <c r="C36" s="12"/>
      <c r="D36" s="30"/>
      <c r="E36" s="27"/>
      <c r="F36" s="50">
        <f t="shared" si="0"/>
        <v>0</v>
      </c>
      <c r="G36" s="33"/>
      <c r="H36" s="30"/>
      <c r="I36" s="50">
        <f t="shared" si="1"/>
        <v>0</v>
      </c>
    </row>
    <row r="37" spans="1:9" ht="14.25" customHeight="1" x14ac:dyDescent="0.2">
      <c r="A37" s="26"/>
      <c r="B37" s="12"/>
      <c r="C37" s="12"/>
      <c r="D37" s="30"/>
      <c r="E37" s="27"/>
      <c r="F37" s="50">
        <f t="shared" si="0"/>
        <v>0</v>
      </c>
      <c r="G37" s="33"/>
      <c r="H37" s="30"/>
      <c r="I37" s="50">
        <f t="shared" si="1"/>
        <v>0</v>
      </c>
    </row>
    <row r="38" spans="1:9" ht="14.25" customHeight="1" x14ac:dyDescent="0.2">
      <c r="A38" s="26"/>
      <c r="B38" s="12"/>
      <c r="C38" s="12"/>
      <c r="D38" s="30"/>
      <c r="E38" s="27"/>
      <c r="F38" s="50">
        <f t="shared" si="0"/>
        <v>0</v>
      </c>
      <c r="G38" s="33"/>
      <c r="H38" s="30"/>
      <c r="I38" s="50">
        <f t="shared" si="1"/>
        <v>0</v>
      </c>
    </row>
    <row r="39" spans="1:9" ht="14.25" customHeight="1" x14ac:dyDescent="0.2">
      <c r="A39" s="26"/>
      <c r="B39" s="12"/>
      <c r="C39" s="12"/>
      <c r="D39" s="30"/>
      <c r="E39" s="27"/>
      <c r="F39" s="50">
        <f t="shared" si="0"/>
        <v>0</v>
      </c>
      <c r="G39" s="33"/>
      <c r="H39" s="30"/>
      <c r="I39" s="50">
        <f t="shared" si="1"/>
        <v>0</v>
      </c>
    </row>
    <row r="40" spans="1:9" ht="14.25" customHeight="1" x14ac:dyDescent="0.2">
      <c r="A40" s="26"/>
      <c r="B40" s="12"/>
      <c r="C40" s="12"/>
      <c r="D40" s="30"/>
      <c r="E40" s="27"/>
      <c r="F40" s="50">
        <f t="shared" si="0"/>
        <v>0</v>
      </c>
      <c r="G40" s="33"/>
      <c r="H40" s="30"/>
      <c r="I40" s="50">
        <f t="shared" si="1"/>
        <v>0</v>
      </c>
    </row>
    <row r="41" spans="1:9" ht="14.25" customHeight="1" x14ac:dyDescent="0.2">
      <c r="A41" s="26"/>
      <c r="B41" s="12"/>
      <c r="C41" s="12"/>
      <c r="D41" s="30"/>
      <c r="E41" s="27"/>
      <c r="F41" s="50">
        <f t="shared" si="0"/>
        <v>0</v>
      </c>
      <c r="G41" s="33"/>
      <c r="H41" s="30"/>
      <c r="I41" s="50">
        <f t="shared" si="1"/>
        <v>0</v>
      </c>
    </row>
    <row r="42" spans="1:9" ht="14.25" customHeight="1" x14ac:dyDescent="0.2">
      <c r="A42" s="26"/>
      <c r="B42" s="12"/>
      <c r="C42" s="12"/>
      <c r="D42" s="30"/>
      <c r="E42" s="27"/>
      <c r="F42" s="50">
        <f t="shared" si="0"/>
        <v>0</v>
      </c>
      <c r="G42" s="33"/>
      <c r="H42" s="30"/>
      <c r="I42" s="50">
        <f t="shared" si="1"/>
        <v>0</v>
      </c>
    </row>
    <row r="43" spans="1:9" ht="14.25" customHeight="1" x14ac:dyDescent="0.2">
      <c r="A43" s="26"/>
      <c r="B43" s="12"/>
      <c r="C43" s="12"/>
      <c r="D43" s="30"/>
      <c r="E43" s="27"/>
      <c r="F43" s="50">
        <f t="shared" si="0"/>
        <v>0</v>
      </c>
      <c r="G43" s="33"/>
      <c r="H43" s="30"/>
      <c r="I43" s="50">
        <f t="shared" si="1"/>
        <v>0</v>
      </c>
    </row>
    <row r="44" spans="1:9" ht="14.25" customHeight="1" x14ac:dyDescent="0.2">
      <c r="A44" s="26"/>
      <c r="B44" s="12"/>
      <c r="C44" s="12"/>
      <c r="D44" s="30"/>
      <c r="E44" s="27"/>
      <c r="F44" s="50">
        <f t="shared" si="0"/>
        <v>0</v>
      </c>
      <c r="G44" s="33"/>
      <c r="H44" s="30"/>
      <c r="I44" s="50">
        <f t="shared" si="1"/>
        <v>0</v>
      </c>
    </row>
    <row r="45" spans="1:9" ht="14.25" customHeight="1" x14ac:dyDescent="0.2">
      <c r="A45" s="26"/>
      <c r="B45" s="12"/>
      <c r="C45" s="12"/>
      <c r="D45" s="30"/>
      <c r="E45" s="27"/>
      <c r="F45" s="50">
        <f t="shared" si="0"/>
        <v>0</v>
      </c>
      <c r="G45" s="33"/>
      <c r="H45" s="30"/>
      <c r="I45" s="50">
        <f t="shared" si="1"/>
        <v>0</v>
      </c>
    </row>
    <row r="46" spans="1:9" ht="14.25" customHeight="1" x14ac:dyDescent="0.2">
      <c r="A46" s="26"/>
      <c r="B46" s="12"/>
      <c r="C46" s="12"/>
      <c r="D46" s="30"/>
      <c r="E46" s="27"/>
      <c r="F46" s="50">
        <f t="shared" si="0"/>
        <v>0</v>
      </c>
      <c r="G46" s="33"/>
      <c r="H46" s="30"/>
      <c r="I46" s="50">
        <f t="shared" si="1"/>
        <v>0</v>
      </c>
    </row>
    <row r="47" spans="1:9" ht="14.25" customHeight="1" x14ac:dyDescent="0.2">
      <c r="A47" s="26"/>
      <c r="B47" s="12"/>
      <c r="C47" s="12"/>
      <c r="D47" s="30"/>
      <c r="E47" s="27"/>
      <c r="F47" s="50">
        <f t="shared" si="0"/>
        <v>0</v>
      </c>
      <c r="G47" s="33"/>
      <c r="H47" s="30"/>
      <c r="I47" s="50">
        <f t="shared" si="1"/>
        <v>0</v>
      </c>
    </row>
    <row r="48" spans="1:9" ht="14.25" customHeight="1" x14ac:dyDescent="0.2">
      <c r="A48" s="26"/>
      <c r="B48" s="12"/>
      <c r="C48" s="12"/>
      <c r="D48" s="30"/>
      <c r="E48" s="27"/>
      <c r="F48" s="50">
        <f t="shared" si="0"/>
        <v>0</v>
      </c>
      <c r="G48" s="33"/>
      <c r="H48" s="30"/>
      <c r="I48" s="50">
        <f t="shared" si="1"/>
        <v>0</v>
      </c>
    </row>
    <row r="49" spans="1:9" ht="14.25" customHeight="1" x14ac:dyDescent="0.2">
      <c r="A49" s="26"/>
      <c r="B49" s="12"/>
      <c r="C49" s="12"/>
      <c r="D49" s="30"/>
      <c r="E49" s="27"/>
      <c r="F49" s="50">
        <f t="shared" si="0"/>
        <v>0</v>
      </c>
      <c r="G49" s="33"/>
      <c r="H49" s="30"/>
      <c r="I49" s="50">
        <f t="shared" si="1"/>
        <v>0</v>
      </c>
    </row>
    <row r="50" spans="1:9" ht="14.25" customHeight="1" x14ac:dyDescent="0.2">
      <c r="A50" s="26"/>
      <c r="B50" s="12"/>
      <c r="C50" s="12"/>
      <c r="D50" s="30"/>
      <c r="E50" s="27"/>
      <c r="F50" s="50">
        <f t="shared" si="0"/>
        <v>0</v>
      </c>
      <c r="G50" s="33"/>
      <c r="H50" s="30"/>
      <c r="I50" s="50">
        <f t="shared" si="1"/>
        <v>0</v>
      </c>
    </row>
    <row r="51" spans="1:9" ht="14.25" customHeight="1" x14ac:dyDescent="0.2">
      <c r="A51" s="26"/>
      <c r="B51" s="12"/>
      <c r="C51" s="12"/>
      <c r="D51" s="30"/>
      <c r="E51" s="27"/>
      <c r="F51" s="50"/>
      <c r="G51" s="33"/>
      <c r="H51" s="30"/>
      <c r="I51" s="50"/>
    </row>
    <row r="52" spans="1:9" ht="14.25" customHeight="1" x14ac:dyDescent="0.2">
      <c r="A52" s="26"/>
      <c r="B52" s="12"/>
      <c r="C52" s="12"/>
      <c r="D52" s="30"/>
      <c r="E52" s="27"/>
      <c r="F52" s="50"/>
      <c r="G52" s="33"/>
      <c r="H52" s="30"/>
      <c r="I52" s="50"/>
    </row>
  </sheetData>
  <pageMargins left="0.2" right="0.2" top="0.74810606060606055" bottom="0.75" header="0.3" footer="0.3"/>
  <pageSetup orientation="portrait" r:id="rId1"/>
  <headerFooter>
    <oddHeader>&amp;C&amp;"Arial,Bold"&amp;12Direct Labor Summary (Field)
Schedule No. 1B</oddHeader>
    <oddFooter>&amp;C&amp;P of &amp;N
&amp;A&amp;RVersion Released 1/20/2015</oddFooter>
  </headerFooter>
  <ignoredErrors>
    <ignoredError sqref="G5:G7"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3"/>
  <sheetViews>
    <sheetView view="pageLayout" zoomScale="120" zoomScaleNormal="100" zoomScalePageLayoutView="120" workbookViewId="0">
      <selection activeCell="D3" sqref="D3"/>
    </sheetView>
  </sheetViews>
  <sheetFormatPr defaultColWidth="8.140625" defaultRowHeight="12" x14ac:dyDescent="0.2"/>
  <cols>
    <col min="1" max="1" width="7.85546875" style="9" bestFit="1" customWidth="1"/>
    <col min="2" max="2" width="5.5703125" style="24" customWidth="1"/>
    <col min="3" max="3" width="19.140625" style="10" customWidth="1"/>
    <col min="4" max="4" width="16.7109375" style="10" customWidth="1"/>
    <col min="5" max="5" width="6.28515625" style="24" customWidth="1"/>
    <col min="6" max="6" width="9.42578125" style="10" bestFit="1" customWidth="1"/>
    <col min="7" max="7" width="10.7109375" style="10" bestFit="1" customWidth="1"/>
    <col min="8" max="8" width="8.5703125" style="10" customWidth="1"/>
    <col min="9" max="9" width="9.140625" style="10" customWidth="1"/>
    <col min="10" max="10" width="10.42578125" style="10" customWidth="1"/>
    <col min="11" max="16384" width="8.140625" style="10"/>
  </cols>
  <sheetData>
    <row r="1" spans="1:11" ht="24" x14ac:dyDescent="0.2">
      <c r="B1" s="10"/>
      <c r="D1" s="22"/>
      <c r="F1" s="22" t="s">
        <v>126</v>
      </c>
      <c r="G1" s="29" t="s">
        <v>81</v>
      </c>
      <c r="H1" s="22"/>
      <c r="I1" s="22" t="s">
        <v>84</v>
      </c>
      <c r="J1" s="22" t="s">
        <v>86</v>
      </c>
    </row>
    <row r="2" spans="1:11" ht="17.25" customHeight="1" thickBot="1" x14ac:dyDescent="0.25">
      <c r="A2" s="14"/>
      <c r="C2" s="51"/>
      <c r="D2" s="51"/>
      <c r="E2" s="51" t="s">
        <v>153</v>
      </c>
      <c r="F2" s="52">
        <f>SUMIF($A$12:$A$999,"&gt;0",$F$12:$F$999)</f>
        <v>0</v>
      </c>
      <c r="G2" s="49">
        <f>SUMIF($A$12:$A$999,"&gt;0",$G$12:$G$999)</f>
        <v>0</v>
      </c>
      <c r="H2" s="3"/>
      <c r="I2" s="52">
        <f>SUMIF($A$12:$A$999,"&gt;0",$I$12:$I$999)</f>
        <v>0</v>
      </c>
      <c r="J2" s="49">
        <f>SUMIF($A$12:$A$999,"&gt;0",$J$12:$J$999)</f>
        <v>0</v>
      </c>
    </row>
    <row r="3" spans="1:11" x14ac:dyDescent="0.2">
      <c r="A3" s="14"/>
      <c r="B3" s="16"/>
      <c r="C3" s="13"/>
      <c r="D3" s="16"/>
      <c r="E3" s="16"/>
      <c r="F3" s="32"/>
      <c r="G3" s="28"/>
      <c r="H3" s="2"/>
      <c r="I3" s="32"/>
      <c r="J3" s="28"/>
    </row>
    <row r="4" spans="1:11" ht="12.75" x14ac:dyDescent="0.2">
      <c r="A4" s="10"/>
      <c r="B4" s="13" t="s">
        <v>42</v>
      </c>
      <c r="C4" s="42">
        <f>'CEI Invoice Summary'!C9</f>
        <v>0</v>
      </c>
      <c r="E4" s="10"/>
      <c r="F4" s="13" t="s">
        <v>56</v>
      </c>
      <c r="G4" s="48">
        <f>'CEI Invoice Summary'!I8</f>
        <v>0</v>
      </c>
      <c r="H4" s="44"/>
      <c r="I4" s="38"/>
      <c r="K4"/>
    </row>
    <row r="5" spans="1:11" ht="12.75" x14ac:dyDescent="0.2">
      <c r="A5" s="10"/>
      <c r="B5" s="13" t="s">
        <v>43</v>
      </c>
      <c r="C5" s="43">
        <f>'CEI Invoice Summary'!C10</f>
        <v>0</v>
      </c>
      <c r="E5" s="10"/>
      <c r="F5" s="13" t="s">
        <v>36</v>
      </c>
      <c r="G5" s="153">
        <f>'CEI Invoice Summary'!$I$10</f>
        <v>0</v>
      </c>
      <c r="H5" s="20"/>
      <c r="I5" s="20"/>
      <c r="K5"/>
    </row>
    <row r="6" spans="1:11" x14ac:dyDescent="0.2">
      <c r="A6" s="2"/>
      <c r="B6" s="16"/>
      <c r="E6" s="10"/>
      <c r="F6" s="13" t="s">
        <v>37</v>
      </c>
      <c r="G6" s="154">
        <f>'CEI Invoice Summary'!I11</f>
        <v>0</v>
      </c>
      <c r="H6" s="45" t="s">
        <v>10</v>
      </c>
      <c r="I6" s="46">
        <f>'CEI Invoice Summary'!K11</f>
        <v>0</v>
      </c>
    </row>
    <row r="7" spans="1:11" ht="12.75" x14ac:dyDescent="0.2">
      <c r="A7" s="14"/>
      <c r="B7" s="16"/>
      <c r="C7" s="2"/>
      <c r="D7" s="16"/>
      <c r="E7" s="10"/>
      <c r="F7" s="13" t="s">
        <v>38</v>
      </c>
      <c r="G7" s="155">
        <f>'CEI Invoice Summary'!I12</f>
        <v>0</v>
      </c>
      <c r="H7" s="47"/>
      <c r="I7" s="47"/>
      <c r="K7" s="5"/>
    </row>
    <row r="8" spans="1:11" ht="6" customHeight="1" thickBot="1" x14ac:dyDescent="0.25">
      <c r="A8" s="34"/>
      <c r="B8" s="36"/>
      <c r="C8" s="37"/>
      <c r="D8" s="36"/>
      <c r="E8" s="39"/>
      <c r="F8" s="39"/>
      <c r="G8" s="35"/>
      <c r="H8" s="41"/>
      <c r="I8" s="40"/>
      <c r="J8" s="40"/>
      <c r="K8" s="5"/>
    </row>
    <row r="9" spans="1:11" ht="8.25" customHeight="1" thickTop="1" x14ac:dyDescent="0.2">
      <c r="A9" s="14"/>
      <c r="B9" s="16"/>
      <c r="C9" s="13"/>
      <c r="D9" s="16"/>
      <c r="E9" s="16"/>
      <c r="F9" s="2"/>
      <c r="G9" s="2"/>
      <c r="H9" s="2"/>
      <c r="I9" s="13"/>
    </row>
    <row r="10" spans="1:11" x14ac:dyDescent="0.2">
      <c r="A10" s="16" t="s">
        <v>88</v>
      </c>
      <c r="B10" s="16" t="s">
        <v>89</v>
      </c>
      <c r="C10" s="16" t="s">
        <v>90</v>
      </c>
      <c r="D10" s="16" t="s">
        <v>91</v>
      </c>
      <c r="E10" s="16" t="s">
        <v>92</v>
      </c>
      <c r="F10" s="16" t="s">
        <v>93</v>
      </c>
      <c r="G10" s="16" t="s">
        <v>99</v>
      </c>
      <c r="H10" s="16" t="s">
        <v>95</v>
      </c>
      <c r="I10" s="16" t="s">
        <v>96</v>
      </c>
      <c r="J10" s="24" t="s">
        <v>100</v>
      </c>
    </row>
    <row r="11" spans="1:11" ht="24" x14ac:dyDescent="0.2">
      <c r="A11" s="22" t="s">
        <v>12</v>
      </c>
      <c r="B11" s="22" t="s">
        <v>83</v>
      </c>
      <c r="C11" s="21" t="s">
        <v>78</v>
      </c>
      <c r="D11" s="22" t="s">
        <v>16</v>
      </c>
      <c r="E11" s="29" t="s">
        <v>79</v>
      </c>
      <c r="F11" s="22" t="s">
        <v>126</v>
      </c>
      <c r="G11" s="29" t="s">
        <v>81</v>
      </c>
      <c r="H11" s="22" t="s">
        <v>85</v>
      </c>
      <c r="I11" s="22" t="s">
        <v>84</v>
      </c>
      <c r="J11" s="22" t="s">
        <v>86</v>
      </c>
    </row>
    <row r="12" spans="1:11" ht="14.25" customHeight="1" x14ac:dyDescent="0.2">
      <c r="A12" s="197"/>
      <c r="B12" s="191"/>
      <c r="C12" s="192"/>
      <c r="D12" s="192"/>
      <c r="E12" s="193"/>
      <c r="F12" s="194"/>
      <c r="G12" s="195">
        <f>ROUND(F12*E12,2)</f>
        <v>0</v>
      </c>
      <c r="H12" s="196"/>
      <c r="I12" s="193"/>
      <c r="J12" s="195">
        <f>ROUND(H12*I12,2)</f>
        <v>0</v>
      </c>
    </row>
    <row r="13" spans="1:11" ht="14.25" customHeight="1" x14ac:dyDescent="0.2">
      <c r="A13" s="31"/>
      <c r="B13" s="26"/>
      <c r="C13" s="12"/>
      <c r="D13" s="12"/>
      <c r="E13" s="30"/>
      <c r="F13" s="27"/>
      <c r="G13" s="50">
        <f t="shared" ref="G13:G51" si="0">ROUND(F13*E13,2)</f>
        <v>0</v>
      </c>
      <c r="H13" s="33"/>
      <c r="I13" s="30"/>
      <c r="J13" s="50">
        <f t="shared" ref="J13:J51" si="1">ROUND(H13*I13,2)</f>
        <v>0</v>
      </c>
    </row>
    <row r="14" spans="1:11" ht="14.25" customHeight="1" x14ac:dyDescent="0.2">
      <c r="A14" s="31"/>
      <c r="B14" s="26"/>
      <c r="C14" s="12"/>
      <c r="D14" s="12"/>
      <c r="E14" s="30"/>
      <c r="F14" s="27"/>
      <c r="G14" s="50">
        <f t="shared" si="0"/>
        <v>0</v>
      </c>
      <c r="H14" s="33"/>
      <c r="I14" s="30"/>
      <c r="J14" s="50">
        <f t="shared" si="1"/>
        <v>0</v>
      </c>
    </row>
    <row r="15" spans="1:11" ht="14.25" customHeight="1" x14ac:dyDescent="0.2">
      <c r="A15" s="31"/>
      <c r="B15" s="26"/>
      <c r="C15" s="12"/>
      <c r="D15" s="12"/>
      <c r="E15" s="30"/>
      <c r="F15" s="27"/>
      <c r="G15" s="50">
        <f t="shared" si="0"/>
        <v>0</v>
      </c>
      <c r="H15" s="33"/>
      <c r="I15" s="30"/>
      <c r="J15" s="50">
        <f t="shared" si="1"/>
        <v>0</v>
      </c>
    </row>
    <row r="16" spans="1:11" ht="14.25" customHeight="1" x14ac:dyDescent="0.2">
      <c r="A16" s="31"/>
      <c r="B16" s="26"/>
      <c r="C16" s="12"/>
      <c r="D16" s="12"/>
      <c r="E16" s="30"/>
      <c r="F16" s="27"/>
      <c r="G16" s="50">
        <f t="shared" si="0"/>
        <v>0</v>
      </c>
      <c r="H16" s="33"/>
      <c r="I16" s="30"/>
      <c r="J16" s="50">
        <f t="shared" si="1"/>
        <v>0</v>
      </c>
    </row>
    <row r="17" spans="1:10" ht="14.25" customHeight="1" x14ac:dyDescent="0.2">
      <c r="A17" s="31"/>
      <c r="B17" s="26"/>
      <c r="C17" s="12"/>
      <c r="D17" s="12"/>
      <c r="E17" s="30"/>
      <c r="F17" s="27"/>
      <c r="G17" s="50">
        <f t="shared" si="0"/>
        <v>0</v>
      </c>
      <c r="H17" s="33"/>
      <c r="I17" s="30"/>
      <c r="J17" s="50">
        <f t="shared" si="1"/>
        <v>0</v>
      </c>
    </row>
    <row r="18" spans="1:10" ht="14.25" customHeight="1" x14ac:dyDescent="0.2">
      <c r="A18" s="31"/>
      <c r="B18" s="26"/>
      <c r="C18" s="12"/>
      <c r="D18" s="12"/>
      <c r="E18" s="30"/>
      <c r="F18" s="27"/>
      <c r="G18" s="50">
        <f t="shared" si="0"/>
        <v>0</v>
      </c>
      <c r="H18" s="33"/>
      <c r="I18" s="30"/>
      <c r="J18" s="50">
        <f t="shared" si="1"/>
        <v>0</v>
      </c>
    </row>
    <row r="19" spans="1:10" ht="14.25" customHeight="1" x14ac:dyDescent="0.2">
      <c r="A19" s="31"/>
      <c r="B19" s="26"/>
      <c r="C19" s="12"/>
      <c r="D19" s="12"/>
      <c r="E19" s="30"/>
      <c r="F19" s="27"/>
      <c r="G19" s="50">
        <f t="shared" si="0"/>
        <v>0</v>
      </c>
      <c r="H19" s="33"/>
      <c r="I19" s="30"/>
      <c r="J19" s="50">
        <f t="shared" si="1"/>
        <v>0</v>
      </c>
    </row>
    <row r="20" spans="1:10" ht="14.25" customHeight="1" x14ac:dyDescent="0.2">
      <c r="A20" s="31"/>
      <c r="B20" s="26"/>
      <c r="C20" s="12"/>
      <c r="D20" s="12"/>
      <c r="E20" s="30"/>
      <c r="F20" s="27"/>
      <c r="G20" s="50">
        <f t="shared" si="0"/>
        <v>0</v>
      </c>
      <c r="H20" s="33"/>
      <c r="I20" s="30"/>
      <c r="J20" s="50">
        <f t="shared" si="1"/>
        <v>0</v>
      </c>
    </row>
    <row r="21" spans="1:10" ht="14.25" customHeight="1" x14ac:dyDescent="0.2">
      <c r="A21" s="31"/>
      <c r="B21" s="26"/>
      <c r="C21" s="12"/>
      <c r="D21" s="12"/>
      <c r="E21" s="30"/>
      <c r="F21" s="27"/>
      <c r="G21" s="50">
        <f t="shared" si="0"/>
        <v>0</v>
      </c>
      <c r="H21" s="33"/>
      <c r="I21" s="30"/>
      <c r="J21" s="50">
        <f t="shared" si="1"/>
        <v>0</v>
      </c>
    </row>
    <row r="22" spans="1:10" ht="14.25" customHeight="1" x14ac:dyDescent="0.2">
      <c r="A22" s="31"/>
      <c r="B22" s="26"/>
      <c r="C22" s="12"/>
      <c r="D22" s="12"/>
      <c r="E22" s="30"/>
      <c r="F22" s="27"/>
      <c r="G22" s="50">
        <f t="shared" ref="G22" si="2">ROUND(F22*E22,2)</f>
        <v>0</v>
      </c>
      <c r="H22" s="33"/>
      <c r="I22" s="30"/>
      <c r="J22" s="50">
        <f t="shared" ref="J22" si="3">ROUND(H22*I22,2)</f>
        <v>0</v>
      </c>
    </row>
    <row r="23" spans="1:10" ht="14.25" customHeight="1" x14ac:dyDescent="0.2">
      <c r="A23" s="31"/>
      <c r="B23" s="26"/>
      <c r="C23" s="12"/>
      <c r="D23" s="12"/>
      <c r="E23" s="30"/>
      <c r="F23" s="27"/>
      <c r="G23" s="50">
        <f t="shared" si="0"/>
        <v>0</v>
      </c>
      <c r="H23" s="33"/>
      <c r="I23" s="30"/>
      <c r="J23" s="50">
        <f t="shared" si="1"/>
        <v>0</v>
      </c>
    </row>
    <row r="24" spans="1:10" ht="14.25" customHeight="1" x14ac:dyDescent="0.2">
      <c r="A24" s="31"/>
      <c r="B24" s="26"/>
      <c r="C24" s="12"/>
      <c r="D24" s="12"/>
      <c r="E24" s="30"/>
      <c r="F24" s="27"/>
      <c r="G24" s="50">
        <f t="shared" si="0"/>
        <v>0</v>
      </c>
      <c r="H24" s="33"/>
      <c r="I24" s="30"/>
      <c r="J24" s="50">
        <f t="shared" si="1"/>
        <v>0</v>
      </c>
    </row>
    <row r="25" spans="1:10" ht="14.25" customHeight="1" x14ac:dyDescent="0.2">
      <c r="A25" s="31"/>
      <c r="B25" s="26"/>
      <c r="C25" s="12"/>
      <c r="D25" s="12"/>
      <c r="E25" s="30"/>
      <c r="F25" s="27"/>
      <c r="G25" s="50">
        <f t="shared" si="0"/>
        <v>0</v>
      </c>
      <c r="H25" s="33"/>
      <c r="I25" s="30"/>
      <c r="J25" s="50">
        <f t="shared" si="1"/>
        <v>0</v>
      </c>
    </row>
    <row r="26" spans="1:10" ht="14.25" customHeight="1" x14ac:dyDescent="0.2">
      <c r="A26" s="31"/>
      <c r="B26" s="26"/>
      <c r="C26" s="12"/>
      <c r="D26" s="12"/>
      <c r="E26" s="30"/>
      <c r="F26" s="27"/>
      <c r="G26" s="50">
        <f t="shared" si="0"/>
        <v>0</v>
      </c>
      <c r="H26" s="33"/>
      <c r="I26" s="30"/>
      <c r="J26" s="50">
        <f t="shared" si="1"/>
        <v>0</v>
      </c>
    </row>
    <row r="27" spans="1:10" ht="14.25" customHeight="1" x14ac:dyDescent="0.2">
      <c r="A27" s="31"/>
      <c r="B27" s="26"/>
      <c r="C27" s="12"/>
      <c r="D27" s="12"/>
      <c r="E27" s="30"/>
      <c r="F27" s="27"/>
      <c r="G27" s="50">
        <f t="shared" si="0"/>
        <v>0</v>
      </c>
      <c r="H27" s="33"/>
      <c r="I27" s="30"/>
      <c r="J27" s="50">
        <f t="shared" si="1"/>
        <v>0</v>
      </c>
    </row>
    <row r="28" spans="1:10" ht="14.25" customHeight="1" x14ac:dyDescent="0.2">
      <c r="A28" s="31"/>
      <c r="B28" s="26"/>
      <c r="C28" s="12"/>
      <c r="D28" s="12"/>
      <c r="E28" s="30"/>
      <c r="F28" s="27"/>
      <c r="G28" s="50">
        <f t="shared" si="0"/>
        <v>0</v>
      </c>
      <c r="H28" s="33"/>
      <c r="I28" s="30"/>
      <c r="J28" s="50">
        <f t="shared" si="1"/>
        <v>0</v>
      </c>
    </row>
    <row r="29" spans="1:10" ht="14.25" customHeight="1" x14ac:dyDescent="0.2">
      <c r="A29" s="31"/>
      <c r="B29" s="26"/>
      <c r="C29" s="12"/>
      <c r="D29" s="12"/>
      <c r="E29" s="30"/>
      <c r="F29" s="27"/>
      <c r="G29" s="50">
        <f t="shared" si="0"/>
        <v>0</v>
      </c>
      <c r="H29" s="33"/>
      <c r="I29" s="30"/>
      <c r="J29" s="50">
        <f t="shared" si="1"/>
        <v>0</v>
      </c>
    </row>
    <row r="30" spans="1:10" ht="14.25" customHeight="1" x14ac:dyDescent="0.2">
      <c r="A30" s="31"/>
      <c r="B30" s="26"/>
      <c r="C30" s="12"/>
      <c r="D30" s="12"/>
      <c r="E30" s="30"/>
      <c r="F30" s="27"/>
      <c r="G30" s="50">
        <f t="shared" si="0"/>
        <v>0</v>
      </c>
      <c r="H30" s="33"/>
      <c r="I30" s="30"/>
      <c r="J30" s="50">
        <f t="shared" si="1"/>
        <v>0</v>
      </c>
    </row>
    <row r="31" spans="1:10" ht="14.25" customHeight="1" x14ac:dyDescent="0.2">
      <c r="A31" s="31"/>
      <c r="B31" s="26"/>
      <c r="C31" s="12"/>
      <c r="D31" s="12"/>
      <c r="E31" s="30"/>
      <c r="F31" s="27"/>
      <c r="G31" s="50">
        <f t="shared" si="0"/>
        <v>0</v>
      </c>
      <c r="H31" s="33"/>
      <c r="I31" s="30"/>
      <c r="J31" s="50">
        <f t="shared" si="1"/>
        <v>0</v>
      </c>
    </row>
    <row r="32" spans="1:10" ht="14.25" customHeight="1" x14ac:dyDescent="0.2">
      <c r="A32" s="31"/>
      <c r="B32" s="26"/>
      <c r="C32" s="12"/>
      <c r="D32" s="12"/>
      <c r="E32" s="30"/>
      <c r="F32" s="27"/>
      <c r="G32" s="50">
        <f t="shared" si="0"/>
        <v>0</v>
      </c>
      <c r="H32" s="33"/>
      <c r="I32" s="30"/>
      <c r="J32" s="50">
        <f t="shared" si="1"/>
        <v>0</v>
      </c>
    </row>
    <row r="33" spans="1:10" ht="14.25" customHeight="1" x14ac:dyDescent="0.2">
      <c r="A33" s="31"/>
      <c r="B33" s="26"/>
      <c r="C33" s="12"/>
      <c r="D33" s="12"/>
      <c r="E33" s="30"/>
      <c r="F33" s="27"/>
      <c r="G33" s="50">
        <f t="shared" si="0"/>
        <v>0</v>
      </c>
      <c r="H33" s="33"/>
      <c r="I33" s="30"/>
      <c r="J33" s="50">
        <f t="shared" si="1"/>
        <v>0</v>
      </c>
    </row>
    <row r="34" spans="1:10" ht="14.25" customHeight="1" x14ac:dyDescent="0.2">
      <c r="A34" s="31"/>
      <c r="B34" s="26"/>
      <c r="C34" s="12"/>
      <c r="D34" s="12"/>
      <c r="E34" s="30"/>
      <c r="F34" s="27"/>
      <c r="G34" s="50">
        <f t="shared" si="0"/>
        <v>0</v>
      </c>
      <c r="H34" s="33"/>
      <c r="I34" s="30"/>
      <c r="J34" s="50">
        <f t="shared" si="1"/>
        <v>0</v>
      </c>
    </row>
    <row r="35" spans="1:10" ht="14.25" customHeight="1" x14ac:dyDescent="0.2">
      <c r="A35" s="31"/>
      <c r="B35" s="26"/>
      <c r="C35" s="12"/>
      <c r="D35" s="12"/>
      <c r="E35" s="30"/>
      <c r="F35" s="27"/>
      <c r="G35" s="50">
        <f t="shared" si="0"/>
        <v>0</v>
      </c>
      <c r="H35" s="33"/>
      <c r="I35" s="30"/>
      <c r="J35" s="50">
        <f t="shared" si="1"/>
        <v>0</v>
      </c>
    </row>
    <row r="36" spans="1:10" ht="14.25" customHeight="1" x14ac:dyDescent="0.2">
      <c r="A36" s="31"/>
      <c r="B36" s="26"/>
      <c r="C36" s="12"/>
      <c r="D36" s="12"/>
      <c r="E36" s="30"/>
      <c r="F36" s="27"/>
      <c r="G36" s="50">
        <f t="shared" si="0"/>
        <v>0</v>
      </c>
      <c r="H36" s="33"/>
      <c r="I36" s="30"/>
      <c r="J36" s="50">
        <f t="shared" si="1"/>
        <v>0</v>
      </c>
    </row>
    <row r="37" spans="1:10" ht="14.25" customHeight="1" x14ac:dyDescent="0.2">
      <c r="A37" s="31"/>
      <c r="B37" s="26"/>
      <c r="C37" s="12"/>
      <c r="D37" s="12"/>
      <c r="E37" s="30"/>
      <c r="F37" s="27"/>
      <c r="G37" s="50">
        <f t="shared" si="0"/>
        <v>0</v>
      </c>
      <c r="H37" s="33"/>
      <c r="I37" s="30"/>
      <c r="J37" s="50">
        <f t="shared" si="1"/>
        <v>0</v>
      </c>
    </row>
    <row r="38" spans="1:10" ht="14.25" customHeight="1" x14ac:dyDescent="0.2">
      <c r="A38" s="31"/>
      <c r="B38" s="26"/>
      <c r="C38" s="12"/>
      <c r="D38" s="12"/>
      <c r="E38" s="30"/>
      <c r="F38" s="27"/>
      <c r="G38" s="50">
        <f t="shared" si="0"/>
        <v>0</v>
      </c>
      <c r="H38" s="33"/>
      <c r="I38" s="30"/>
      <c r="J38" s="50">
        <f t="shared" si="1"/>
        <v>0</v>
      </c>
    </row>
    <row r="39" spans="1:10" ht="14.25" customHeight="1" x14ac:dyDescent="0.2">
      <c r="A39" s="31"/>
      <c r="B39" s="26"/>
      <c r="C39" s="12"/>
      <c r="D39" s="12"/>
      <c r="E39" s="30"/>
      <c r="F39" s="27"/>
      <c r="G39" s="50">
        <f t="shared" si="0"/>
        <v>0</v>
      </c>
      <c r="H39" s="33"/>
      <c r="I39" s="30"/>
      <c r="J39" s="50">
        <f t="shared" si="1"/>
        <v>0</v>
      </c>
    </row>
    <row r="40" spans="1:10" ht="14.25" customHeight="1" x14ac:dyDescent="0.2">
      <c r="A40" s="31"/>
      <c r="B40" s="26"/>
      <c r="C40" s="12"/>
      <c r="D40" s="12"/>
      <c r="E40" s="30"/>
      <c r="F40" s="27"/>
      <c r="G40" s="50">
        <f t="shared" si="0"/>
        <v>0</v>
      </c>
      <c r="H40" s="33"/>
      <c r="I40" s="30"/>
      <c r="J40" s="50">
        <f t="shared" si="1"/>
        <v>0</v>
      </c>
    </row>
    <row r="41" spans="1:10" ht="14.25" customHeight="1" x14ac:dyDescent="0.2">
      <c r="A41" s="31"/>
      <c r="B41" s="26"/>
      <c r="C41" s="12"/>
      <c r="D41" s="12"/>
      <c r="E41" s="30"/>
      <c r="F41" s="27"/>
      <c r="G41" s="50">
        <f t="shared" si="0"/>
        <v>0</v>
      </c>
      <c r="H41" s="33"/>
      <c r="I41" s="30"/>
      <c r="J41" s="50">
        <f t="shared" si="1"/>
        <v>0</v>
      </c>
    </row>
    <row r="42" spans="1:10" ht="14.25" customHeight="1" x14ac:dyDescent="0.2">
      <c r="A42" s="31"/>
      <c r="B42" s="26"/>
      <c r="C42" s="12"/>
      <c r="D42" s="12"/>
      <c r="E42" s="30"/>
      <c r="F42" s="27"/>
      <c r="G42" s="50">
        <f t="shared" si="0"/>
        <v>0</v>
      </c>
      <c r="H42" s="33"/>
      <c r="I42" s="30"/>
      <c r="J42" s="50">
        <f t="shared" si="1"/>
        <v>0</v>
      </c>
    </row>
    <row r="43" spans="1:10" ht="14.25" customHeight="1" x14ac:dyDescent="0.2">
      <c r="A43" s="31"/>
      <c r="B43" s="26"/>
      <c r="C43" s="12"/>
      <c r="D43" s="12"/>
      <c r="E43" s="30"/>
      <c r="F43" s="27"/>
      <c r="G43" s="50">
        <f t="shared" si="0"/>
        <v>0</v>
      </c>
      <c r="H43" s="33"/>
      <c r="I43" s="30"/>
      <c r="J43" s="50">
        <f t="shared" si="1"/>
        <v>0</v>
      </c>
    </row>
    <row r="44" spans="1:10" ht="14.25" customHeight="1" x14ac:dyDescent="0.2">
      <c r="A44" s="31"/>
      <c r="B44" s="26"/>
      <c r="C44" s="12"/>
      <c r="D44" s="12"/>
      <c r="E44" s="30"/>
      <c r="F44" s="27"/>
      <c r="G44" s="50">
        <f t="shared" si="0"/>
        <v>0</v>
      </c>
      <c r="H44" s="33"/>
      <c r="I44" s="30"/>
      <c r="J44" s="50">
        <f t="shared" si="1"/>
        <v>0</v>
      </c>
    </row>
    <row r="45" spans="1:10" ht="14.25" customHeight="1" x14ac:dyDescent="0.2">
      <c r="A45" s="31"/>
      <c r="B45" s="26"/>
      <c r="C45" s="12"/>
      <c r="D45" s="12"/>
      <c r="E45" s="30"/>
      <c r="F45" s="27"/>
      <c r="G45" s="50">
        <f t="shared" si="0"/>
        <v>0</v>
      </c>
      <c r="H45" s="33"/>
      <c r="I45" s="30"/>
      <c r="J45" s="50">
        <f t="shared" si="1"/>
        <v>0</v>
      </c>
    </row>
    <row r="46" spans="1:10" ht="14.25" customHeight="1" x14ac:dyDescent="0.2">
      <c r="A46" s="31"/>
      <c r="B46" s="26"/>
      <c r="C46" s="12"/>
      <c r="D46" s="12"/>
      <c r="E46" s="30"/>
      <c r="F46" s="27"/>
      <c r="G46" s="50">
        <f t="shared" si="0"/>
        <v>0</v>
      </c>
      <c r="H46" s="33"/>
      <c r="I46" s="30"/>
      <c r="J46" s="50">
        <f t="shared" si="1"/>
        <v>0</v>
      </c>
    </row>
    <row r="47" spans="1:10" ht="14.25" customHeight="1" x14ac:dyDescent="0.2">
      <c r="A47" s="31"/>
      <c r="B47" s="26"/>
      <c r="C47" s="12"/>
      <c r="D47" s="12"/>
      <c r="E47" s="30"/>
      <c r="F47" s="27"/>
      <c r="G47" s="50">
        <f t="shared" si="0"/>
        <v>0</v>
      </c>
      <c r="H47" s="33"/>
      <c r="I47" s="30"/>
      <c r="J47" s="50">
        <f t="shared" si="1"/>
        <v>0</v>
      </c>
    </row>
    <row r="48" spans="1:10" ht="14.25" customHeight="1" x14ac:dyDescent="0.2">
      <c r="A48" s="31"/>
      <c r="B48" s="26"/>
      <c r="C48" s="12"/>
      <c r="D48" s="12"/>
      <c r="E48" s="30"/>
      <c r="F48" s="27"/>
      <c r="G48" s="50">
        <f t="shared" si="0"/>
        <v>0</v>
      </c>
      <c r="H48" s="33"/>
      <c r="I48" s="30"/>
      <c r="J48" s="50">
        <f t="shared" si="1"/>
        <v>0</v>
      </c>
    </row>
    <row r="49" spans="1:10" ht="14.25" customHeight="1" x14ac:dyDescent="0.2">
      <c r="A49" s="31"/>
      <c r="B49" s="26"/>
      <c r="C49" s="12"/>
      <c r="D49" s="12"/>
      <c r="E49" s="30"/>
      <c r="F49" s="27"/>
      <c r="G49" s="50">
        <f t="shared" si="0"/>
        <v>0</v>
      </c>
      <c r="H49" s="33"/>
      <c r="I49" s="30"/>
      <c r="J49" s="50">
        <f t="shared" si="1"/>
        <v>0</v>
      </c>
    </row>
    <row r="50" spans="1:10" ht="14.25" customHeight="1" x14ac:dyDescent="0.2">
      <c r="A50" s="31"/>
      <c r="B50" s="26"/>
      <c r="C50" s="12"/>
      <c r="D50" s="12"/>
      <c r="E50" s="30"/>
      <c r="F50" s="27"/>
      <c r="G50" s="50">
        <f t="shared" si="0"/>
        <v>0</v>
      </c>
      <c r="H50" s="33"/>
      <c r="I50" s="30"/>
      <c r="J50" s="50">
        <f t="shared" si="1"/>
        <v>0</v>
      </c>
    </row>
    <row r="51" spans="1:10" ht="14.25" customHeight="1" x14ac:dyDescent="0.2">
      <c r="A51" s="31"/>
      <c r="B51" s="26"/>
      <c r="C51" s="12"/>
      <c r="D51" s="12"/>
      <c r="E51" s="30"/>
      <c r="F51" s="27"/>
      <c r="G51" s="50">
        <f t="shared" si="0"/>
        <v>0</v>
      </c>
      <c r="H51" s="33"/>
      <c r="I51" s="30"/>
      <c r="J51" s="50">
        <f t="shared" si="1"/>
        <v>0</v>
      </c>
    </row>
    <row r="52" spans="1:10" ht="14.25" customHeight="1" x14ac:dyDescent="0.2">
      <c r="A52" s="31"/>
      <c r="B52" s="26"/>
      <c r="C52" s="12"/>
      <c r="D52" s="12"/>
      <c r="E52" s="30"/>
      <c r="F52" s="27"/>
      <c r="G52" s="50"/>
      <c r="H52" s="30"/>
      <c r="I52" s="33"/>
      <c r="J52" s="50"/>
    </row>
    <row r="53" spans="1:10" ht="14.25" customHeight="1" x14ac:dyDescent="0.2">
      <c r="A53" s="31"/>
      <c r="B53" s="26"/>
      <c r="C53" s="12"/>
      <c r="D53" s="12"/>
      <c r="E53" s="30"/>
      <c r="F53" s="27"/>
      <c r="G53" s="50"/>
      <c r="H53" s="30"/>
      <c r="I53" s="33"/>
      <c r="J53" s="50"/>
    </row>
  </sheetData>
  <pageMargins left="0.2" right="0.2" top="0.75" bottom="0.75" header="0.3" footer="0.3"/>
  <pageSetup orientation="portrait" r:id="rId1"/>
  <headerFooter>
    <oddHeader>&amp;C&amp;"Arial,Bold"&amp;12Direct Labor Log (Field)
&amp;"Arial,Regular"To support Schedule No. 1B</oddHeader>
    <oddFooter>&amp;C&amp;P of &amp;N
&amp;A&amp;RVersion Released 1/20/2015</oddFooter>
  </headerFooter>
  <ignoredErrors>
    <ignoredError sqref="G5:G7" unlocked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2"/>
  <sheetViews>
    <sheetView view="pageLayout" zoomScale="120" zoomScaleNormal="100" zoomScalePageLayoutView="120" workbookViewId="0">
      <selection activeCell="F19" sqref="F19"/>
    </sheetView>
  </sheetViews>
  <sheetFormatPr defaultColWidth="8.140625" defaultRowHeight="12" x14ac:dyDescent="0.2"/>
  <cols>
    <col min="1" max="1" width="3.85546875" style="9" bestFit="1" customWidth="1"/>
    <col min="2" max="2" width="5.5703125" style="24" customWidth="1"/>
    <col min="3" max="3" width="31.140625" style="10" customWidth="1"/>
    <col min="4" max="4" width="10.7109375" style="10" customWidth="1"/>
    <col min="5" max="5" width="7.140625" style="24" bestFit="1" customWidth="1"/>
    <col min="6" max="6" width="10" style="10" customWidth="1"/>
    <col min="7" max="7" width="12.85546875" style="10" customWidth="1"/>
    <col min="8" max="8" width="22.28515625" style="10" customWidth="1"/>
    <col min="9" max="16384" width="8.140625" style="10"/>
  </cols>
  <sheetData>
    <row r="1" spans="1:8" x14ac:dyDescent="0.2">
      <c r="F1" s="22"/>
      <c r="G1" s="29" t="s">
        <v>81</v>
      </c>
    </row>
    <row r="2" spans="1:8" ht="17.25" customHeight="1" thickBot="1" x14ac:dyDescent="0.3">
      <c r="A2" s="14"/>
      <c r="B2" s="16"/>
      <c r="C2" s="13"/>
      <c r="E2" s="55"/>
      <c r="F2" s="51" t="s">
        <v>116</v>
      </c>
      <c r="G2" s="66">
        <f>SUBTOTAL(9,$G$12:$G$1000)</f>
        <v>263.60000000000002</v>
      </c>
    </row>
    <row r="3" spans="1:8" x14ac:dyDescent="0.2">
      <c r="A3" s="14"/>
      <c r="B3" s="16"/>
      <c r="C3" s="13"/>
      <c r="D3" s="16"/>
      <c r="E3" s="32"/>
      <c r="F3" s="28"/>
      <c r="G3" s="2"/>
    </row>
    <row r="4" spans="1:8" x14ac:dyDescent="0.2">
      <c r="A4" s="10"/>
      <c r="C4" s="13" t="s">
        <v>42</v>
      </c>
      <c r="D4" s="42">
        <f>'CEI Invoice Summary'!C9</f>
        <v>0</v>
      </c>
      <c r="G4" s="13" t="s">
        <v>56</v>
      </c>
      <c r="H4" s="48">
        <f>'CEI Invoice Summary'!I8</f>
        <v>0</v>
      </c>
    </row>
    <row r="5" spans="1:8" x14ac:dyDescent="0.2">
      <c r="A5" s="10"/>
      <c r="C5" s="13" t="s">
        <v>43</v>
      </c>
      <c r="D5" s="43">
        <f>'CEI Invoice Summary'!C10</f>
        <v>0</v>
      </c>
      <c r="G5" s="13" t="s">
        <v>36</v>
      </c>
      <c r="H5" s="153">
        <f>'CEI Invoice Summary'!$I$10</f>
        <v>0</v>
      </c>
    </row>
    <row r="6" spans="1:8" x14ac:dyDescent="0.2">
      <c r="A6" s="2"/>
      <c r="B6" s="16"/>
      <c r="E6" s="13" t="s">
        <v>37</v>
      </c>
      <c r="F6" s="46">
        <f>'CEI Invoice Summary'!I11</f>
        <v>0</v>
      </c>
      <c r="G6" s="45" t="s">
        <v>10</v>
      </c>
      <c r="H6" s="154">
        <f>'CEI Invoice Summary'!K11</f>
        <v>0</v>
      </c>
    </row>
    <row r="7" spans="1:8" x14ac:dyDescent="0.2">
      <c r="A7" s="14"/>
      <c r="B7" s="16"/>
      <c r="C7" s="2"/>
      <c r="G7" s="13" t="s">
        <v>38</v>
      </c>
      <c r="H7" s="155">
        <f>'CEI Invoice Summary'!I12</f>
        <v>0</v>
      </c>
    </row>
    <row r="8" spans="1:8" ht="6" customHeight="1" thickBot="1" x14ac:dyDescent="0.25">
      <c r="A8" s="34"/>
      <c r="B8" s="36"/>
      <c r="C8" s="37"/>
      <c r="D8" s="36"/>
      <c r="E8" s="39"/>
      <c r="F8" s="39"/>
      <c r="G8" s="35"/>
      <c r="H8" s="62"/>
    </row>
    <row r="9" spans="1:8" ht="8.25" customHeight="1" thickTop="1" x14ac:dyDescent="0.2">
      <c r="A9" s="14"/>
      <c r="B9" s="16"/>
      <c r="C9" s="13"/>
      <c r="D9" s="16"/>
      <c r="E9" s="16"/>
      <c r="F9" s="2"/>
      <c r="G9" s="2"/>
    </row>
    <row r="10" spans="1:8" ht="12.75" customHeight="1" x14ac:dyDescent="0.2">
      <c r="A10" s="16" t="s">
        <v>88</v>
      </c>
      <c r="B10" s="16" t="s">
        <v>89</v>
      </c>
      <c r="C10" s="16" t="s">
        <v>90</v>
      </c>
      <c r="D10" s="16" t="s">
        <v>91</v>
      </c>
      <c r="E10" s="16" t="s">
        <v>92</v>
      </c>
      <c r="F10" s="16" t="s">
        <v>93</v>
      </c>
      <c r="G10" s="16" t="s">
        <v>117</v>
      </c>
      <c r="H10" s="61" t="s">
        <v>95</v>
      </c>
    </row>
    <row r="11" spans="1:8" ht="24" x14ac:dyDescent="0.2">
      <c r="A11" s="57" t="s">
        <v>50</v>
      </c>
      <c r="B11" s="57" t="s">
        <v>83</v>
      </c>
      <c r="C11" s="58" t="s">
        <v>111</v>
      </c>
      <c r="D11" s="59" t="s">
        <v>112</v>
      </c>
      <c r="E11" s="57" t="s">
        <v>113</v>
      </c>
      <c r="F11" s="57" t="s">
        <v>79</v>
      </c>
      <c r="G11" s="57" t="s">
        <v>114</v>
      </c>
      <c r="H11" s="60" t="s">
        <v>127</v>
      </c>
    </row>
    <row r="12" spans="1:8" ht="14.25" customHeight="1" x14ac:dyDescent="0.2">
      <c r="A12" s="198">
        <v>1</v>
      </c>
      <c r="B12" s="191">
        <v>1</v>
      </c>
      <c r="C12" s="192" t="s">
        <v>115</v>
      </c>
      <c r="D12" s="199">
        <v>180</v>
      </c>
      <c r="E12" s="200" t="s">
        <v>106</v>
      </c>
      <c r="F12" s="201">
        <v>0.47</v>
      </c>
      <c r="G12" s="201">
        <f>D12*F12</f>
        <v>84.6</v>
      </c>
      <c r="H12" s="202" t="s">
        <v>119</v>
      </c>
    </row>
    <row r="13" spans="1:8" ht="14.25" customHeight="1" x14ac:dyDescent="0.2">
      <c r="A13" s="74">
        <v>2</v>
      </c>
      <c r="B13" s="69">
        <v>1</v>
      </c>
      <c r="C13" s="70" t="s">
        <v>139</v>
      </c>
      <c r="D13" s="71">
        <v>1</v>
      </c>
      <c r="E13" s="72" t="s">
        <v>140</v>
      </c>
      <c r="F13" s="75">
        <v>27</v>
      </c>
      <c r="G13" s="75">
        <f>D13*F13</f>
        <v>27</v>
      </c>
      <c r="H13" s="76" t="s">
        <v>141</v>
      </c>
    </row>
    <row r="14" spans="1:8" ht="14.25" customHeight="1" x14ac:dyDescent="0.2">
      <c r="A14" s="74">
        <v>3</v>
      </c>
      <c r="B14" s="69">
        <v>1</v>
      </c>
      <c r="C14" s="70" t="s">
        <v>143</v>
      </c>
      <c r="D14" s="71">
        <v>1</v>
      </c>
      <c r="E14" s="72" t="s">
        <v>144</v>
      </c>
      <c r="F14" s="75">
        <v>83</v>
      </c>
      <c r="G14" s="75">
        <f>D14*F14</f>
        <v>83</v>
      </c>
      <c r="H14" s="76" t="s">
        <v>145</v>
      </c>
    </row>
    <row r="15" spans="1:8" ht="14.25" customHeight="1" x14ac:dyDescent="0.2">
      <c r="A15" s="74">
        <v>4</v>
      </c>
      <c r="B15" s="69">
        <v>1</v>
      </c>
      <c r="C15" s="70" t="s">
        <v>146</v>
      </c>
      <c r="D15" s="71">
        <v>2</v>
      </c>
      <c r="E15" s="72" t="s">
        <v>140</v>
      </c>
      <c r="F15" s="75">
        <v>34.5</v>
      </c>
      <c r="G15" s="75">
        <f>D15*F15</f>
        <v>69</v>
      </c>
      <c r="H15" s="76" t="s">
        <v>147</v>
      </c>
    </row>
    <row r="16" spans="1:8" ht="14.25" customHeight="1" x14ac:dyDescent="0.2">
      <c r="A16" s="74"/>
      <c r="B16" s="69"/>
      <c r="C16" s="70"/>
      <c r="D16" s="71"/>
      <c r="E16" s="72"/>
      <c r="F16" s="75"/>
      <c r="G16" s="75"/>
      <c r="H16" s="76"/>
    </row>
    <row r="17" spans="1:8" ht="14.25" customHeight="1" x14ac:dyDescent="0.2">
      <c r="A17" s="74"/>
      <c r="B17" s="69"/>
      <c r="C17" s="70"/>
      <c r="D17" s="71"/>
      <c r="E17" s="72"/>
      <c r="F17" s="75"/>
      <c r="G17" s="75"/>
      <c r="H17" s="76"/>
    </row>
    <row r="18" spans="1:8" ht="14.25" customHeight="1" x14ac:dyDescent="0.2">
      <c r="A18" s="74"/>
      <c r="B18" s="69"/>
      <c r="C18" s="70"/>
      <c r="D18" s="71"/>
      <c r="E18" s="72"/>
      <c r="F18" s="75"/>
      <c r="G18" s="75"/>
      <c r="H18" s="76"/>
    </row>
    <row r="19" spans="1:8" ht="14.25" customHeight="1" x14ac:dyDescent="0.2">
      <c r="A19" s="74"/>
      <c r="B19" s="69"/>
      <c r="C19" s="70"/>
      <c r="D19" s="71"/>
      <c r="E19" s="72"/>
      <c r="F19" s="75"/>
      <c r="G19" s="75"/>
      <c r="H19" s="76"/>
    </row>
    <row r="20" spans="1:8" ht="14.25" customHeight="1" x14ac:dyDescent="0.2">
      <c r="A20" s="74"/>
      <c r="B20" s="69"/>
      <c r="C20" s="70"/>
      <c r="D20" s="71"/>
      <c r="E20" s="72"/>
      <c r="F20" s="75"/>
      <c r="G20" s="75"/>
      <c r="H20" s="76"/>
    </row>
    <row r="21" spans="1:8" ht="14.25" customHeight="1" x14ac:dyDescent="0.2">
      <c r="A21" s="74"/>
      <c r="B21" s="69"/>
      <c r="C21" s="70"/>
      <c r="D21" s="71"/>
      <c r="E21" s="72"/>
      <c r="F21" s="75"/>
      <c r="G21" s="75"/>
      <c r="H21" s="76"/>
    </row>
    <row r="22" spans="1:8" ht="14.25" customHeight="1" x14ac:dyDescent="0.2">
      <c r="A22" s="74"/>
      <c r="B22" s="69"/>
      <c r="C22" s="70"/>
      <c r="D22" s="71"/>
      <c r="E22" s="72"/>
      <c r="F22" s="75"/>
      <c r="G22" s="75"/>
      <c r="H22" s="76"/>
    </row>
    <row r="23" spans="1:8" ht="14.25" customHeight="1" x14ac:dyDescent="0.2">
      <c r="A23" s="74"/>
      <c r="B23" s="69"/>
      <c r="C23" s="70"/>
      <c r="D23" s="71"/>
      <c r="E23" s="72"/>
      <c r="F23" s="75"/>
      <c r="G23" s="75"/>
      <c r="H23" s="76"/>
    </row>
    <row r="24" spans="1:8" ht="14.25" customHeight="1" x14ac:dyDescent="0.2">
      <c r="A24" s="74"/>
      <c r="B24" s="69"/>
      <c r="C24" s="70"/>
      <c r="D24" s="71"/>
      <c r="E24" s="72"/>
      <c r="F24" s="75"/>
      <c r="G24" s="75"/>
      <c r="H24" s="76"/>
    </row>
    <row r="25" spans="1:8" ht="14.25" customHeight="1" x14ac:dyDescent="0.2">
      <c r="A25" s="74"/>
      <c r="B25" s="69"/>
      <c r="C25" s="70"/>
      <c r="D25" s="71"/>
      <c r="E25" s="72"/>
      <c r="F25" s="75"/>
      <c r="G25" s="75"/>
      <c r="H25" s="76"/>
    </row>
    <row r="26" spans="1:8" ht="14.25" customHeight="1" x14ac:dyDescent="0.2">
      <c r="A26" s="74"/>
      <c r="B26" s="69"/>
      <c r="C26" s="70"/>
      <c r="D26" s="71"/>
      <c r="E26" s="72"/>
      <c r="F26" s="75"/>
      <c r="G26" s="75"/>
      <c r="H26" s="76"/>
    </row>
    <row r="27" spans="1:8" ht="14.25" customHeight="1" x14ac:dyDescent="0.2">
      <c r="A27" s="74"/>
      <c r="B27" s="69"/>
      <c r="C27" s="70"/>
      <c r="D27" s="71"/>
      <c r="E27" s="72"/>
      <c r="F27" s="75"/>
      <c r="G27" s="75"/>
      <c r="H27" s="76"/>
    </row>
    <row r="28" spans="1:8" ht="14.25" customHeight="1" x14ac:dyDescent="0.2">
      <c r="A28" s="74"/>
      <c r="B28" s="69"/>
      <c r="C28" s="70"/>
      <c r="D28" s="71"/>
      <c r="E28" s="72"/>
      <c r="F28" s="75"/>
      <c r="G28" s="75"/>
      <c r="H28" s="76"/>
    </row>
    <row r="29" spans="1:8" ht="14.25" customHeight="1" x14ac:dyDescent="0.2">
      <c r="A29" s="74"/>
      <c r="B29" s="69"/>
      <c r="C29" s="70"/>
      <c r="D29" s="71"/>
      <c r="E29" s="72"/>
      <c r="F29" s="75"/>
      <c r="G29" s="75"/>
      <c r="H29" s="76"/>
    </row>
    <row r="30" spans="1:8" ht="14.25" customHeight="1" x14ac:dyDescent="0.2">
      <c r="A30" s="74"/>
      <c r="B30" s="69"/>
      <c r="C30" s="70"/>
      <c r="D30" s="71"/>
      <c r="E30" s="72"/>
      <c r="F30" s="75"/>
      <c r="G30" s="75"/>
      <c r="H30" s="76"/>
    </row>
    <row r="31" spans="1:8" ht="14.25" customHeight="1" x14ac:dyDescent="0.2">
      <c r="A31" s="74"/>
      <c r="B31" s="69"/>
      <c r="C31" s="70"/>
      <c r="D31" s="71"/>
      <c r="E31" s="72"/>
      <c r="F31" s="75"/>
      <c r="G31" s="75"/>
      <c r="H31" s="76"/>
    </row>
    <row r="32" spans="1:8" ht="14.25" customHeight="1" x14ac:dyDescent="0.2">
      <c r="A32" s="74"/>
      <c r="B32" s="69"/>
      <c r="C32" s="70"/>
      <c r="D32" s="71"/>
      <c r="E32" s="72"/>
      <c r="F32" s="75"/>
      <c r="G32" s="75"/>
      <c r="H32" s="76"/>
    </row>
    <row r="33" spans="1:8" ht="14.25" customHeight="1" x14ac:dyDescent="0.2">
      <c r="A33" s="74"/>
      <c r="B33" s="69"/>
      <c r="C33" s="70"/>
      <c r="D33" s="71"/>
      <c r="E33" s="72"/>
      <c r="F33" s="75"/>
      <c r="G33" s="75"/>
      <c r="H33" s="76"/>
    </row>
    <row r="34" spans="1:8" ht="14.25" customHeight="1" x14ac:dyDescent="0.2">
      <c r="A34" s="74"/>
      <c r="B34" s="69"/>
      <c r="C34" s="70"/>
      <c r="D34" s="71"/>
      <c r="E34" s="72"/>
      <c r="F34" s="75"/>
      <c r="G34" s="75"/>
      <c r="H34" s="76"/>
    </row>
    <row r="35" spans="1:8" ht="14.25" customHeight="1" x14ac:dyDescent="0.2">
      <c r="A35" s="74"/>
      <c r="B35" s="69"/>
      <c r="C35" s="70"/>
      <c r="D35" s="71"/>
      <c r="E35" s="72"/>
      <c r="F35" s="75"/>
      <c r="G35" s="75"/>
      <c r="H35" s="76"/>
    </row>
    <row r="36" spans="1:8" ht="14.25" customHeight="1" x14ac:dyDescent="0.2">
      <c r="A36" s="74"/>
      <c r="B36" s="69"/>
      <c r="C36" s="70"/>
      <c r="D36" s="71"/>
      <c r="E36" s="72"/>
      <c r="F36" s="75"/>
      <c r="G36" s="75"/>
      <c r="H36" s="76"/>
    </row>
    <row r="37" spans="1:8" ht="14.25" customHeight="1" x14ac:dyDescent="0.2">
      <c r="A37" s="74"/>
      <c r="B37" s="69"/>
      <c r="C37" s="70"/>
      <c r="D37" s="71"/>
      <c r="E37" s="72"/>
      <c r="F37" s="75"/>
      <c r="G37" s="75"/>
      <c r="H37" s="76"/>
    </row>
    <row r="38" spans="1:8" ht="14.25" customHeight="1" x14ac:dyDescent="0.2">
      <c r="A38" s="74"/>
      <c r="B38" s="69"/>
      <c r="C38" s="70"/>
      <c r="D38" s="71"/>
      <c r="E38" s="72"/>
      <c r="F38" s="75"/>
      <c r="G38" s="75"/>
      <c r="H38" s="76"/>
    </row>
    <row r="39" spans="1:8" ht="14.25" customHeight="1" x14ac:dyDescent="0.2">
      <c r="A39" s="74"/>
      <c r="B39" s="69"/>
      <c r="C39" s="70"/>
      <c r="D39" s="71"/>
      <c r="E39" s="72"/>
      <c r="F39" s="75"/>
      <c r="G39" s="75"/>
      <c r="H39" s="76"/>
    </row>
    <row r="40" spans="1:8" ht="14.25" customHeight="1" x14ac:dyDescent="0.2">
      <c r="A40" s="74"/>
      <c r="B40" s="69"/>
      <c r="C40" s="70"/>
      <c r="D40" s="71"/>
      <c r="E40" s="72"/>
      <c r="F40" s="75"/>
      <c r="G40" s="75"/>
      <c r="H40" s="76"/>
    </row>
    <row r="41" spans="1:8" ht="14.25" customHeight="1" x14ac:dyDescent="0.2">
      <c r="A41" s="74"/>
      <c r="B41" s="69"/>
      <c r="C41" s="70"/>
      <c r="D41" s="71"/>
      <c r="E41" s="72"/>
      <c r="F41" s="75"/>
      <c r="G41" s="75"/>
      <c r="H41" s="76"/>
    </row>
    <row r="42" spans="1:8" ht="14.25" customHeight="1" x14ac:dyDescent="0.2">
      <c r="A42" s="74"/>
      <c r="B42" s="69"/>
      <c r="C42" s="70"/>
      <c r="D42" s="71"/>
      <c r="E42" s="72"/>
      <c r="F42" s="75"/>
      <c r="G42" s="75"/>
      <c r="H42" s="76"/>
    </row>
    <row r="43" spans="1:8" ht="14.25" customHeight="1" x14ac:dyDescent="0.2">
      <c r="A43" s="74"/>
      <c r="B43" s="69"/>
      <c r="C43" s="70"/>
      <c r="D43" s="71"/>
      <c r="E43" s="72"/>
      <c r="F43" s="75"/>
      <c r="G43" s="75"/>
      <c r="H43" s="76"/>
    </row>
    <row r="44" spans="1:8" ht="14.25" customHeight="1" x14ac:dyDescent="0.2">
      <c r="A44" s="74"/>
      <c r="B44" s="69"/>
      <c r="C44" s="70"/>
      <c r="D44" s="71"/>
      <c r="E44" s="72"/>
      <c r="F44" s="75"/>
      <c r="G44" s="75"/>
      <c r="H44" s="76"/>
    </row>
    <row r="45" spans="1:8" ht="14.25" customHeight="1" x14ac:dyDescent="0.2">
      <c r="A45" s="74"/>
      <c r="B45" s="69"/>
      <c r="C45" s="70"/>
      <c r="D45" s="71"/>
      <c r="E45" s="72"/>
      <c r="F45" s="75"/>
      <c r="G45" s="75"/>
      <c r="H45" s="76"/>
    </row>
    <row r="46" spans="1:8" ht="14.25" customHeight="1" x14ac:dyDescent="0.2">
      <c r="A46" s="74"/>
      <c r="B46" s="69"/>
      <c r="C46" s="70"/>
      <c r="D46" s="71"/>
      <c r="E46" s="72"/>
      <c r="F46" s="75"/>
      <c r="G46" s="75"/>
      <c r="H46" s="76"/>
    </row>
    <row r="47" spans="1:8" ht="14.25" customHeight="1" x14ac:dyDescent="0.2">
      <c r="A47" s="74"/>
      <c r="B47" s="69"/>
      <c r="C47" s="70"/>
      <c r="D47" s="71"/>
      <c r="E47" s="72"/>
      <c r="F47" s="75"/>
      <c r="G47" s="75"/>
      <c r="H47" s="76"/>
    </row>
    <row r="48" spans="1:8" ht="14.25" customHeight="1" x14ac:dyDescent="0.2">
      <c r="A48" s="74"/>
      <c r="B48" s="69"/>
      <c r="C48" s="70"/>
      <c r="D48" s="71"/>
      <c r="E48" s="72"/>
      <c r="F48" s="75"/>
      <c r="G48" s="75"/>
      <c r="H48" s="76"/>
    </row>
    <row r="49" spans="1:8" ht="14.25" customHeight="1" x14ac:dyDescent="0.2">
      <c r="A49" s="74"/>
      <c r="B49" s="69"/>
      <c r="C49" s="70"/>
      <c r="D49" s="71"/>
      <c r="E49" s="72"/>
      <c r="F49" s="75"/>
      <c r="G49" s="75"/>
      <c r="H49" s="76"/>
    </row>
    <row r="50" spans="1:8" ht="14.25" customHeight="1" x14ac:dyDescent="0.2">
      <c r="A50" s="74"/>
      <c r="B50" s="69"/>
      <c r="C50" s="70"/>
      <c r="D50" s="71"/>
      <c r="E50" s="72"/>
      <c r="F50" s="75"/>
      <c r="G50" s="75"/>
      <c r="H50" s="76"/>
    </row>
    <row r="51" spans="1:8" ht="14.25" customHeight="1" x14ac:dyDescent="0.2">
      <c r="A51" s="74"/>
      <c r="B51" s="69"/>
      <c r="C51" s="70"/>
      <c r="D51" s="71"/>
      <c r="E51" s="72"/>
      <c r="F51" s="75"/>
      <c r="G51" s="75"/>
      <c r="H51" s="76"/>
    </row>
    <row r="52" spans="1:8" ht="14.25" customHeight="1" x14ac:dyDescent="0.2">
      <c r="A52" s="31"/>
      <c r="B52" s="26"/>
      <c r="C52" s="12"/>
      <c r="D52" s="12"/>
      <c r="E52" s="30"/>
      <c r="F52" s="27"/>
      <c r="G52" s="50"/>
    </row>
  </sheetData>
  <pageMargins left="0.2" right="0.2" top="0.75" bottom="0.75" header="0.3" footer="0.3"/>
  <pageSetup orientation="portrait" r:id="rId1"/>
  <headerFooter>
    <oddHeader>&amp;C&amp;"Arial,Bold"&amp;12Direct Costs
Schedule No. ___</oddHeader>
    <oddFooter>&amp;C&amp;P of &amp;N
&amp;A&amp;RVersion Released 1/20/2015</oddFooter>
  </headerFooter>
  <ignoredErrors>
    <ignoredError sqref="H5:H7" unlocked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2"/>
  <sheetViews>
    <sheetView view="pageLayout" zoomScale="120" zoomScaleNormal="100" zoomScalePageLayoutView="120" workbookViewId="0">
      <selection activeCell="H46" sqref="H46:H48"/>
    </sheetView>
  </sheetViews>
  <sheetFormatPr defaultColWidth="8.140625" defaultRowHeight="12" x14ac:dyDescent="0.2"/>
  <cols>
    <col min="1" max="1" width="3.85546875" style="9" bestFit="1" customWidth="1"/>
    <col min="2" max="2" width="5.5703125" style="24" customWidth="1"/>
    <col min="3" max="3" width="31.140625" style="10" customWidth="1"/>
    <col min="4" max="4" width="10.7109375" style="10" customWidth="1"/>
    <col min="5" max="5" width="7.140625" style="24" bestFit="1" customWidth="1"/>
    <col min="6" max="6" width="10" style="10" customWidth="1"/>
    <col min="7" max="7" width="12.85546875" style="10" customWidth="1"/>
    <col min="8" max="8" width="22.28515625" style="10" customWidth="1"/>
    <col min="9" max="16384" width="8.140625" style="10"/>
  </cols>
  <sheetData>
    <row r="1" spans="1:8" x14ac:dyDescent="0.2">
      <c r="F1" s="22"/>
      <c r="G1" s="29" t="s">
        <v>81</v>
      </c>
    </row>
    <row r="2" spans="1:8" ht="17.25" customHeight="1" thickBot="1" x14ac:dyDescent="0.3">
      <c r="A2" s="14"/>
      <c r="B2" s="16"/>
      <c r="C2" s="13"/>
      <c r="E2" s="55"/>
      <c r="F2" s="51" t="s">
        <v>152</v>
      </c>
      <c r="G2" s="66">
        <f>SUBTOTAL(9,$G$12:$G$1000)</f>
        <v>2000</v>
      </c>
    </row>
    <row r="3" spans="1:8" x14ac:dyDescent="0.2">
      <c r="A3" s="14"/>
      <c r="B3" s="16"/>
      <c r="C3" s="13"/>
      <c r="D3" s="16"/>
      <c r="E3" s="32"/>
      <c r="F3" s="28"/>
      <c r="G3" s="2"/>
    </row>
    <row r="4" spans="1:8" x14ac:dyDescent="0.2">
      <c r="A4" s="10"/>
      <c r="C4" s="13" t="s">
        <v>42</v>
      </c>
      <c r="D4" s="42">
        <f>'CEI Invoice Summary'!C9</f>
        <v>0</v>
      </c>
      <c r="G4" s="13" t="s">
        <v>56</v>
      </c>
      <c r="H4" s="48">
        <f>'CEI Invoice Summary'!I8</f>
        <v>0</v>
      </c>
    </row>
    <row r="5" spans="1:8" x14ac:dyDescent="0.2">
      <c r="A5" s="10"/>
      <c r="C5" s="13" t="s">
        <v>43</v>
      </c>
      <c r="D5" s="43">
        <f>'CEI Invoice Summary'!C10</f>
        <v>0</v>
      </c>
      <c r="G5" s="13" t="s">
        <v>36</v>
      </c>
      <c r="H5" s="153">
        <f>'CEI Invoice Summary'!$I$10</f>
        <v>0</v>
      </c>
    </row>
    <row r="6" spans="1:8" x14ac:dyDescent="0.2">
      <c r="A6" s="2"/>
      <c r="B6" s="16"/>
      <c r="E6" s="13" t="s">
        <v>37</v>
      </c>
      <c r="F6" s="46">
        <f>'CEI Invoice Summary'!I11</f>
        <v>0</v>
      </c>
      <c r="G6" s="45" t="s">
        <v>10</v>
      </c>
      <c r="H6" s="154">
        <f>'CEI Invoice Summary'!K11</f>
        <v>0</v>
      </c>
    </row>
    <row r="7" spans="1:8" x14ac:dyDescent="0.2">
      <c r="A7" s="14"/>
      <c r="B7" s="16"/>
      <c r="C7" s="2"/>
      <c r="G7" s="13" t="s">
        <v>38</v>
      </c>
      <c r="H7" s="155">
        <f>'CEI Invoice Summary'!I12</f>
        <v>0</v>
      </c>
    </row>
    <row r="8" spans="1:8" ht="6" customHeight="1" thickBot="1" x14ac:dyDescent="0.25">
      <c r="A8" s="34"/>
      <c r="B8" s="36"/>
      <c r="C8" s="37"/>
      <c r="D8" s="36"/>
      <c r="E8" s="39"/>
      <c r="F8" s="39"/>
      <c r="G8" s="35"/>
      <c r="H8" s="62"/>
    </row>
    <row r="9" spans="1:8" ht="8.25" customHeight="1" thickTop="1" x14ac:dyDescent="0.2">
      <c r="A9" s="14"/>
      <c r="B9" s="16"/>
      <c r="C9" s="13"/>
      <c r="D9" s="16"/>
      <c r="E9" s="16"/>
      <c r="F9" s="2"/>
      <c r="G9" s="2"/>
    </row>
    <row r="10" spans="1:8" ht="12.75" customHeight="1" x14ac:dyDescent="0.2">
      <c r="A10" s="16" t="s">
        <v>88</v>
      </c>
      <c r="B10" s="16" t="s">
        <v>89</v>
      </c>
      <c r="C10" s="16" t="s">
        <v>90</v>
      </c>
      <c r="D10" s="16" t="s">
        <v>91</v>
      </c>
      <c r="E10" s="16" t="s">
        <v>92</v>
      </c>
      <c r="F10" s="16" t="s">
        <v>93</v>
      </c>
      <c r="G10" s="16" t="s">
        <v>117</v>
      </c>
      <c r="H10" s="206" t="s">
        <v>95</v>
      </c>
    </row>
    <row r="11" spans="1:8" ht="24" x14ac:dyDescent="0.2">
      <c r="A11" s="57" t="s">
        <v>50</v>
      </c>
      <c r="B11" s="57" t="s">
        <v>83</v>
      </c>
      <c r="C11" s="58" t="s">
        <v>111</v>
      </c>
      <c r="D11" s="59" t="s">
        <v>112</v>
      </c>
      <c r="E11" s="57" t="s">
        <v>113</v>
      </c>
      <c r="F11" s="57" t="s">
        <v>79</v>
      </c>
      <c r="G11" s="57" t="s">
        <v>114</v>
      </c>
      <c r="H11" s="60" t="s">
        <v>127</v>
      </c>
    </row>
    <row r="12" spans="1:8" ht="14.25" customHeight="1" x14ac:dyDescent="0.2">
      <c r="A12" s="198">
        <v>1</v>
      </c>
      <c r="B12" s="191">
        <v>1</v>
      </c>
      <c r="C12" s="192" t="s">
        <v>149</v>
      </c>
      <c r="D12" s="199">
        <v>1</v>
      </c>
      <c r="E12" s="200" t="s">
        <v>150</v>
      </c>
      <c r="F12" s="201">
        <v>2000</v>
      </c>
      <c r="G12" s="201">
        <f>D12*F12</f>
        <v>2000</v>
      </c>
      <c r="H12" s="202" t="s">
        <v>151</v>
      </c>
    </row>
    <row r="13" spans="1:8" ht="14.25" customHeight="1" x14ac:dyDescent="0.2">
      <c r="A13" s="74"/>
      <c r="B13" s="69"/>
      <c r="C13" s="70"/>
      <c r="D13" s="71"/>
      <c r="E13" s="205"/>
      <c r="F13" s="75"/>
      <c r="G13" s="75"/>
      <c r="H13" s="76"/>
    </row>
    <row r="14" spans="1:8" ht="14.25" customHeight="1" x14ac:dyDescent="0.2">
      <c r="A14" s="74"/>
      <c r="B14" s="69"/>
      <c r="C14" s="70"/>
      <c r="D14" s="71"/>
      <c r="E14" s="205" t="s">
        <v>154</v>
      </c>
      <c r="F14" s="75"/>
      <c r="G14" s="75"/>
      <c r="H14" s="76"/>
    </row>
    <row r="15" spans="1:8" ht="14.25" customHeight="1" x14ac:dyDescent="0.2">
      <c r="A15" s="74"/>
      <c r="B15" s="69"/>
      <c r="C15" s="70"/>
      <c r="D15" s="71"/>
      <c r="E15" s="205"/>
      <c r="F15" s="75"/>
      <c r="G15" s="75"/>
      <c r="H15" s="76"/>
    </row>
    <row r="16" spans="1:8" ht="14.25" customHeight="1" x14ac:dyDescent="0.2">
      <c r="A16" s="74"/>
      <c r="B16" s="69"/>
      <c r="C16" s="70"/>
      <c r="D16" s="71"/>
      <c r="E16" s="205"/>
      <c r="F16" s="75"/>
      <c r="G16" s="75"/>
      <c r="H16" s="76"/>
    </row>
    <row r="17" spans="1:8" ht="14.25" customHeight="1" x14ac:dyDescent="0.2">
      <c r="A17" s="74"/>
      <c r="B17" s="69"/>
      <c r="C17" s="70"/>
      <c r="D17" s="71"/>
      <c r="E17" s="205"/>
      <c r="F17" s="75"/>
      <c r="G17" s="75"/>
      <c r="H17" s="76"/>
    </row>
    <row r="18" spans="1:8" ht="14.25" customHeight="1" x14ac:dyDescent="0.2">
      <c r="A18" s="74"/>
      <c r="B18" s="69"/>
      <c r="C18" s="70"/>
      <c r="D18" s="71"/>
      <c r="E18" s="205"/>
      <c r="F18" s="75"/>
      <c r="G18" s="75"/>
      <c r="H18" s="76"/>
    </row>
    <row r="19" spans="1:8" ht="14.25" customHeight="1" x14ac:dyDescent="0.2">
      <c r="A19" s="74"/>
      <c r="B19" s="69"/>
      <c r="C19" s="70"/>
      <c r="D19" s="71"/>
      <c r="E19" s="205"/>
      <c r="F19" s="75"/>
      <c r="G19" s="75"/>
      <c r="H19" s="76"/>
    </row>
    <row r="20" spans="1:8" ht="14.25" customHeight="1" x14ac:dyDescent="0.2">
      <c r="A20" s="74"/>
      <c r="B20" s="69"/>
      <c r="C20" s="70"/>
      <c r="D20" s="71"/>
      <c r="E20" s="205"/>
      <c r="F20" s="75"/>
      <c r="G20" s="75"/>
      <c r="H20" s="76"/>
    </row>
    <row r="21" spans="1:8" ht="14.25" customHeight="1" x14ac:dyDescent="0.2">
      <c r="A21" s="74"/>
      <c r="B21" s="69"/>
      <c r="C21" s="70"/>
      <c r="D21" s="71"/>
      <c r="E21" s="205"/>
      <c r="F21" s="75"/>
      <c r="G21" s="75"/>
      <c r="H21" s="76"/>
    </row>
    <row r="22" spans="1:8" ht="14.25" customHeight="1" x14ac:dyDescent="0.2">
      <c r="A22" s="74"/>
      <c r="B22" s="69"/>
      <c r="C22" s="70"/>
      <c r="D22" s="71"/>
      <c r="E22" s="205"/>
      <c r="F22" s="75"/>
      <c r="G22" s="75"/>
      <c r="H22" s="76"/>
    </row>
    <row r="23" spans="1:8" ht="14.25" customHeight="1" x14ac:dyDescent="0.2">
      <c r="A23" s="74"/>
      <c r="B23" s="69"/>
      <c r="C23" s="70"/>
      <c r="D23" s="71"/>
      <c r="E23" s="205"/>
      <c r="F23" s="75"/>
      <c r="G23" s="75"/>
      <c r="H23" s="76"/>
    </row>
    <row r="24" spans="1:8" ht="14.25" customHeight="1" x14ac:dyDescent="0.2">
      <c r="A24" s="74"/>
      <c r="B24" s="69"/>
      <c r="C24" s="70"/>
      <c r="D24" s="71"/>
      <c r="E24" s="205"/>
      <c r="F24" s="75"/>
      <c r="G24" s="75"/>
      <c r="H24" s="76"/>
    </row>
    <row r="25" spans="1:8" ht="14.25" customHeight="1" x14ac:dyDescent="0.2">
      <c r="A25" s="74"/>
      <c r="B25" s="69"/>
      <c r="C25" s="70"/>
      <c r="D25" s="71"/>
      <c r="E25" s="205"/>
      <c r="F25" s="75"/>
      <c r="G25" s="75"/>
      <c r="H25" s="76"/>
    </row>
    <row r="26" spans="1:8" ht="14.25" customHeight="1" x14ac:dyDescent="0.2">
      <c r="A26" s="74"/>
      <c r="B26" s="69"/>
      <c r="C26" s="70"/>
      <c r="D26" s="71"/>
      <c r="E26" s="205"/>
      <c r="F26" s="75"/>
      <c r="G26" s="75"/>
      <c r="H26" s="76"/>
    </row>
    <row r="27" spans="1:8" ht="14.25" customHeight="1" x14ac:dyDescent="0.2">
      <c r="A27" s="74"/>
      <c r="B27" s="69"/>
      <c r="C27" s="70"/>
      <c r="D27" s="71"/>
      <c r="E27" s="205"/>
      <c r="F27" s="75"/>
      <c r="G27" s="75"/>
      <c r="H27" s="76"/>
    </row>
    <row r="28" spans="1:8" ht="14.25" customHeight="1" x14ac:dyDescent="0.2">
      <c r="A28" s="74"/>
      <c r="B28" s="69"/>
      <c r="C28" s="70"/>
      <c r="D28" s="71"/>
      <c r="E28" s="205"/>
      <c r="F28" s="75"/>
      <c r="G28" s="75"/>
      <c r="H28" s="76"/>
    </row>
    <row r="29" spans="1:8" ht="14.25" customHeight="1" x14ac:dyDescent="0.2">
      <c r="A29" s="74"/>
      <c r="B29" s="69"/>
      <c r="C29" s="70"/>
      <c r="D29" s="71"/>
      <c r="E29" s="205"/>
      <c r="F29" s="75"/>
      <c r="G29" s="75"/>
      <c r="H29" s="76"/>
    </row>
    <row r="30" spans="1:8" ht="14.25" customHeight="1" x14ac:dyDescent="0.2">
      <c r="A30" s="74"/>
      <c r="B30" s="69"/>
      <c r="C30" s="70"/>
      <c r="D30" s="71"/>
      <c r="E30" s="205"/>
      <c r="F30" s="75"/>
      <c r="G30" s="75"/>
      <c r="H30" s="76"/>
    </row>
    <row r="31" spans="1:8" ht="14.25" customHeight="1" x14ac:dyDescent="0.2">
      <c r="A31" s="74"/>
      <c r="B31" s="69"/>
      <c r="C31" s="70"/>
      <c r="D31" s="71"/>
      <c r="E31" s="205"/>
      <c r="F31" s="75"/>
      <c r="G31" s="75"/>
      <c r="H31" s="76"/>
    </row>
    <row r="32" spans="1:8" ht="14.25" customHeight="1" x14ac:dyDescent="0.2">
      <c r="A32" s="74"/>
      <c r="B32" s="69"/>
      <c r="C32" s="70"/>
      <c r="D32" s="71"/>
      <c r="E32" s="205"/>
      <c r="F32" s="75"/>
      <c r="G32" s="75"/>
      <c r="H32" s="76"/>
    </row>
    <row r="33" spans="1:8" ht="14.25" customHeight="1" x14ac:dyDescent="0.2">
      <c r="A33" s="74"/>
      <c r="B33" s="69"/>
      <c r="C33" s="70"/>
      <c r="D33" s="71"/>
      <c r="E33" s="205"/>
      <c r="F33" s="75"/>
      <c r="G33" s="75"/>
      <c r="H33" s="76"/>
    </row>
    <row r="34" spans="1:8" ht="14.25" customHeight="1" x14ac:dyDescent="0.2">
      <c r="A34" s="74"/>
      <c r="B34" s="69"/>
      <c r="C34" s="70"/>
      <c r="D34" s="71"/>
      <c r="E34" s="205"/>
      <c r="F34" s="75"/>
      <c r="G34" s="75"/>
      <c r="H34" s="76"/>
    </row>
    <row r="35" spans="1:8" ht="14.25" customHeight="1" x14ac:dyDescent="0.2">
      <c r="A35" s="74"/>
      <c r="B35" s="69"/>
      <c r="C35" s="70"/>
      <c r="D35" s="71"/>
      <c r="E35" s="205"/>
      <c r="F35" s="75"/>
      <c r="G35" s="75"/>
      <c r="H35" s="76"/>
    </row>
    <row r="36" spans="1:8" ht="14.25" customHeight="1" x14ac:dyDescent="0.2">
      <c r="A36" s="74"/>
      <c r="B36" s="69"/>
      <c r="C36" s="70"/>
      <c r="D36" s="71"/>
      <c r="E36" s="205"/>
      <c r="F36" s="75"/>
      <c r="G36" s="75"/>
      <c r="H36" s="76"/>
    </row>
    <row r="37" spans="1:8" ht="14.25" customHeight="1" x14ac:dyDescent="0.2">
      <c r="A37" s="74"/>
      <c r="B37" s="69"/>
      <c r="C37" s="70"/>
      <c r="D37" s="71"/>
      <c r="E37" s="205"/>
      <c r="F37" s="75"/>
      <c r="G37" s="75"/>
      <c r="H37" s="76"/>
    </row>
    <row r="38" spans="1:8" ht="14.25" customHeight="1" x14ac:dyDescent="0.2">
      <c r="A38" s="74"/>
      <c r="B38" s="69"/>
      <c r="C38" s="70"/>
      <c r="D38" s="71"/>
      <c r="E38" s="205"/>
      <c r="F38" s="75"/>
      <c r="G38" s="75"/>
      <c r="H38" s="76"/>
    </row>
    <row r="39" spans="1:8" ht="14.25" customHeight="1" x14ac:dyDescent="0.2">
      <c r="A39" s="74"/>
      <c r="B39" s="69"/>
      <c r="C39" s="70"/>
      <c r="D39" s="71"/>
      <c r="E39" s="205"/>
      <c r="F39" s="75"/>
      <c r="G39" s="75"/>
      <c r="H39" s="76"/>
    </row>
    <row r="40" spans="1:8" ht="14.25" customHeight="1" x14ac:dyDescent="0.2">
      <c r="A40" s="74"/>
      <c r="B40" s="69"/>
      <c r="C40" s="70"/>
      <c r="D40" s="71"/>
      <c r="E40" s="205"/>
      <c r="F40" s="75"/>
      <c r="G40" s="75"/>
      <c r="H40" s="76"/>
    </row>
    <row r="41" spans="1:8" ht="14.25" customHeight="1" x14ac:dyDescent="0.2">
      <c r="A41" s="74"/>
      <c r="B41" s="69"/>
      <c r="C41" s="70"/>
      <c r="D41" s="71"/>
      <c r="E41" s="205"/>
      <c r="F41" s="75"/>
      <c r="G41" s="75"/>
      <c r="H41" s="76"/>
    </row>
    <row r="42" spans="1:8" ht="14.25" customHeight="1" x14ac:dyDescent="0.2">
      <c r="A42" s="74"/>
      <c r="B42" s="69"/>
      <c r="C42" s="70"/>
      <c r="D42" s="71"/>
      <c r="E42" s="205"/>
      <c r="F42" s="75"/>
      <c r="G42" s="75"/>
      <c r="H42" s="76"/>
    </row>
    <row r="43" spans="1:8" ht="14.25" customHeight="1" x14ac:dyDescent="0.2">
      <c r="A43" s="74"/>
      <c r="B43" s="69"/>
      <c r="C43" s="70"/>
      <c r="D43" s="71"/>
      <c r="E43" s="205"/>
      <c r="F43" s="75"/>
      <c r="G43" s="75"/>
      <c r="H43" s="76"/>
    </row>
    <row r="44" spans="1:8" ht="14.25" customHeight="1" x14ac:dyDescent="0.2">
      <c r="A44" s="74"/>
      <c r="B44" s="69"/>
      <c r="C44" s="70"/>
      <c r="D44" s="71"/>
      <c r="E44" s="205"/>
      <c r="F44" s="75"/>
      <c r="G44" s="75"/>
      <c r="H44" s="76"/>
    </row>
    <row r="45" spans="1:8" ht="14.25" customHeight="1" x14ac:dyDescent="0.2">
      <c r="A45" s="74"/>
      <c r="B45" s="69"/>
      <c r="C45" s="70"/>
      <c r="D45" s="71"/>
      <c r="E45" s="205"/>
      <c r="F45" s="75"/>
      <c r="G45" s="75"/>
      <c r="H45" s="76"/>
    </row>
    <row r="46" spans="1:8" ht="14.25" customHeight="1" x14ac:dyDescent="0.2">
      <c r="A46" s="74"/>
      <c r="B46" s="69"/>
      <c r="C46" s="70"/>
      <c r="D46" s="71"/>
      <c r="E46" s="205"/>
      <c r="F46" s="75"/>
      <c r="G46" s="75"/>
      <c r="H46" s="76"/>
    </row>
    <row r="47" spans="1:8" ht="14.25" customHeight="1" x14ac:dyDescent="0.2">
      <c r="A47" s="74"/>
      <c r="B47" s="69"/>
      <c r="C47" s="70"/>
      <c r="D47" s="71"/>
      <c r="E47" s="205"/>
      <c r="F47" s="75"/>
      <c r="G47" s="75"/>
      <c r="H47" s="76"/>
    </row>
    <row r="48" spans="1:8" ht="14.25" customHeight="1" x14ac:dyDescent="0.2">
      <c r="A48" s="74"/>
      <c r="B48" s="69"/>
      <c r="C48" s="70"/>
      <c r="D48" s="71"/>
      <c r="E48" s="205"/>
      <c r="F48" s="75"/>
      <c r="G48" s="75"/>
      <c r="H48" s="76"/>
    </row>
    <row r="49" spans="1:8" ht="14.25" customHeight="1" x14ac:dyDescent="0.2">
      <c r="A49" s="74"/>
      <c r="B49" s="69"/>
      <c r="C49" s="70"/>
      <c r="D49" s="71"/>
      <c r="E49" s="205"/>
      <c r="F49" s="75"/>
      <c r="G49" s="75"/>
      <c r="H49" s="76"/>
    </row>
    <row r="50" spans="1:8" ht="14.25" customHeight="1" x14ac:dyDescent="0.2">
      <c r="A50" s="74"/>
      <c r="B50" s="69"/>
      <c r="C50" s="70"/>
      <c r="D50" s="71"/>
      <c r="E50" s="205"/>
      <c r="F50" s="75"/>
      <c r="G50" s="75"/>
      <c r="H50" s="76"/>
    </row>
    <row r="51" spans="1:8" ht="14.25" customHeight="1" x14ac:dyDescent="0.2">
      <c r="A51" s="74"/>
      <c r="B51" s="69"/>
      <c r="C51" s="70"/>
      <c r="D51" s="71"/>
      <c r="E51" s="205"/>
      <c r="F51" s="75"/>
      <c r="G51" s="75"/>
      <c r="H51" s="76"/>
    </row>
    <row r="52" spans="1:8" ht="14.25" customHeight="1" x14ac:dyDescent="0.2">
      <c r="A52" s="31"/>
      <c r="B52" s="26"/>
      <c r="C52" s="12"/>
      <c r="D52" s="12"/>
      <c r="E52" s="30"/>
      <c r="F52" s="27"/>
      <c r="G52" s="50"/>
    </row>
  </sheetData>
  <pageMargins left="0.2" right="0.2" top="1" bottom="0.75" header="0.3" footer="0.3"/>
  <pageSetup orientation="portrait" r:id="rId1"/>
  <headerFooter>
    <oddHeader>&amp;C&amp;"Arial,Bold"&amp;12Other Costs
&amp;"Arial,Regular"(Include subconsultants here)&amp;"Arial,Bold"
Schedule No. ___</oddHeader>
    <oddFooter>&amp;C&amp;P of &amp;N
&amp;A&amp;RVersion Released 1/20/2015</oddFooter>
  </headerFooter>
  <ignoredErrors>
    <ignoredError sqref="H5:H7" unlocked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2"/>
  <sheetViews>
    <sheetView view="pageLayout" zoomScale="120" zoomScaleNormal="100" zoomScalePageLayoutView="120" workbookViewId="0">
      <selection activeCell="E16" sqref="E16:J16"/>
    </sheetView>
  </sheetViews>
  <sheetFormatPr defaultColWidth="8.140625" defaultRowHeight="12" x14ac:dyDescent="0.2"/>
  <cols>
    <col min="1" max="1" width="7.85546875" style="9" bestFit="1" customWidth="1"/>
    <col min="2" max="2" width="5.5703125" style="24" customWidth="1"/>
    <col min="3" max="3" width="19.140625" style="10" customWidth="1"/>
    <col min="4" max="4" width="27.28515625" style="10" customWidth="1"/>
    <col min="5" max="5" width="7.140625" style="24" bestFit="1" customWidth="1"/>
    <col min="6" max="6" width="2.28515625" style="24" bestFit="1" customWidth="1"/>
    <col min="7" max="7" width="8.85546875" style="10" bestFit="1" customWidth="1"/>
    <col min="8" max="8" width="2" style="10" customWidth="1"/>
    <col min="9" max="9" width="12.140625" style="10" customWidth="1"/>
    <col min="10" max="16384" width="8.140625" style="10"/>
  </cols>
  <sheetData>
    <row r="1" spans="1:10" x14ac:dyDescent="0.2">
      <c r="G1" s="22"/>
      <c r="I1" s="29"/>
    </row>
    <row r="2" spans="1:10" ht="17.25" customHeight="1" x14ac:dyDescent="0.25">
      <c r="A2" s="14"/>
      <c r="B2" s="16"/>
      <c r="C2" s="13"/>
      <c r="D2" s="51" t="s">
        <v>107</v>
      </c>
      <c r="E2" s="54">
        <f>SUBTOTAL(9,$E$12:$E$998)</f>
        <v>180</v>
      </c>
      <c r="F2" s="55"/>
      <c r="G2" s="67"/>
      <c r="H2" s="4"/>
      <c r="I2" s="73"/>
    </row>
    <row r="3" spans="1:10" x14ac:dyDescent="0.2">
      <c r="A3" s="14"/>
      <c r="B3" s="16"/>
      <c r="C3" s="13"/>
      <c r="D3" s="16"/>
      <c r="E3" s="32"/>
      <c r="F3" s="32"/>
      <c r="G3" s="28"/>
      <c r="H3" s="2"/>
    </row>
    <row r="4" spans="1:10" x14ac:dyDescent="0.2">
      <c r="A4" s="10"/>
      <c r="B4" s="13" t="s">
        <v>42</v>
      </c>
      <c r="C4" s="42">
        <f>'CEI Invoice Summary'!C9</f>
        <v>0</v>
      </c>
      <c r="D4" s="13" t="s">
        <v>56</v>
      </c>
      <c r="E4" s="48">
        <f>'CEI Invoice Summary'!I8</f>
        <v>0</v>
      </c>
      <c r="F4" s="56"/>
      <c r="G4" s="44"/>
      <c r="H4" s="38"/>
    </row>
    <row r="5" spans="1:10" x14ac:dyDescent="0.2">
      <c r="A5" s="10"/>
      <c r="B5" s="13" t="s">
        <v>43</v>
      </c>
      <c r="C5" s="43">
        <f>'CEI Invoice Summary'!C10</f>
        <v>0</v>
      </c>
      <c r="D5" s="13" t="s">
        <v>36</v>
      </c>
      <c r="E5" s="153">
        <f>'CEI Invoice Summary'!$I$10</f>
        <v>0</v>
      </c>
      <c r="F5" s="23"/>
      <c r="G5" s="20"/>
      <c r="H5" s="20"/>
    </row>
    <row r="6" spans="1:10" x14ac:dyDescent="0.2">
      <c r="A6" s="2"/>
      <c r="B6" s="16"/>
      <c r="D6" s="13" t="s">
        <v>37</v>
      </c>
      <c r="E6" s="154">
        <f>'CEI Invoice Summary'!G11</f>
        <v>0</v>
      </c>
      <c r="F6" s="45" t="s">
        <v>10</v>
      </c>
      <c r="G6" s="46">
        <f>'CEI Invoice Summary'!K11</f>
        <v>0</v>
      </c>
    </row>
    <row r="7" spans="1:10" x14ac:dyDescent="0.2">
      <c r="A7" s="14"/>
      <c r="B7" s="16"/>
      <c r="C7" s="2"/>
      <c r="D7" s="13" t="s">
        <v>38</v>
      </c>
      <c r="E7" s="155">
        <f>'CEI Invoice Summary'!G12</f>
        <v>0</v>
      </c>
      <c r="F7" s="25"/>
      <c r="G7" s="47"/>
      <c r="H7" s="47"/>
    </row>
    <row r="8" spans="1:10" ht="6" customHeight="1" thickBot="1" x14ac:dyDescent="0.25">
      <c r="A8" s="34"/>
      <c r="B8" s="36"/>
      <c r="C8" s="37"/>
      <c r="D8" s="36"/>
      <c r="E8" s="39"/>
      <c r="F8" s="39"/>
      <c r="G8" s="39"/>
      <c r="H8" s="35"/>
      <c r="I8" s="62"/>
      <c r="J8" s="39"/>
    </row>
    <row r="9" spans="1:10" ht="8.25" customHeight="1" thickTop="1" x14ac:dyDescent="0.2">
      <c r="A9" s="14"/>
      <c r="B9" s="16"/>
      <c r="C9" s="13"/>
      <c r="D9" s="16"/>
      <c r="E9" s="16"/>
      <c r="F9" s="16"/>
      <c r="G9" s="2"/>
      <c r="H9" s="2"/>
    </row>
    <row r="10" spans="1:10" ht="12.75" customHeight="1" x14ac:dyDescent="0.2">
      <c r="A10" s="16" t="s">
        <v>88</v>
      </c>
      <c r="B10" s="16" t="s">
        <v>89</v>
      </c>
      <c r="C10" s="16" t="s">
        <v>90</v>
      </c>
      <c r="D10" s="16" t="s">
        <v>91</v>
      </c>
      <c r="E10" s="16" t="s">
        <v>92</v>
      </c>
      <c r="F10" s="256" t="s">
        <v>93</v>
      </c>
      <c r="G10" s="256"/>
      <c r="H10" s="256"/>
      <c r="I10" s="256"/>
    </row>
    <row r="11" spans="1:10" ht="24" x14ac:dyDescent="0.2">
      <c r="A11" s="57" t="s">
        <v>12</v>
      </c>
      <c r="B11" s="57" t="s">
        <v>83</v>
      </c>
      <c r="C11" s="58" t="s">
        <v>78</v>
      </c>
      <c r="D11" s="59" t="s">
        <v>104</v>
      </c>
      <c r="E11" s="57" t="s">
        <v>106</v>
      </c>
      <c r="F11" s="255" t="s">
        <v>108</v>
      </c>
      <c r="G11" s="255"/>
      <c r="H11" s="255"/>
      <c r="I11" s="255"/>
      <c r="J11" s="57" t="s">
        <v>110</v>
      </c>
    </row>
    <row r="12" spans="1:10" ht="14.25" customHeight="1" x14ac:dyDescent="0.2">
      <c r="A12" s="63">
        <v>41974</v>
      </c>
      <c r="B12" s="53">
        <v>1</v>
      </c>
      <c r="C12" s="19" t="s">
        <v>101</v>
      </c>
      <c r="D12" s="64" t="s">
        <v>105</v>
      </c>
      <c r="E12" s="65">
        <v>180</v>
      </c>
      <c r="F12" s="257" t="s">
        <v>109</v>
      </c>
      <c r="G12" s="257"/>
      <c r="H12" s="257"/>
      <c r="I12" s="257"/>
      <c r="J12" s="18"/>
    </row>
    <row r="13" spans="1:10" ht="14.25" customHeight="1" x14ac:dyDescent="0.2">
      <c r="A13" s="68"/>
      <c r="B13" s="69"/>
      <c r="C13" s="70"/>
      <c r="D13" s="71"/>
      <c r="E13" s="72"/>
      <c r="F13" s="254"/>
      <c r="G13" s="254"/>
      <c r="H13" s="254"/>
      <c r="I13" s="254"/>
      <c r="J13" s="70"/>
    </row>
    <row r="14" spans="1:10" ht="14.25" customHeight="1" x14ac:dyDescent="0.2">
      <c r="A14" s="68"/>
      <c r="B14" s="69"/>
      <c r="C14" s="70"/>
      <c r="D14" s="71"/>
      <c r="E14" s="72"/>
      <c r="F14" s="254"/>
      <c r="G14" s="254"/>
      <c r="H14" s="254"/>
      <c r="I14" s="254"/>
      <c r="J14" s="70"/>
    </row>
    <row r="15" spans="1:10" ht="14.25" customHeight="1" x14ac:dyDescent="0.2">
      <c r="A15" s="68"/>
      <c r="B15" s="69"/>
      <c r="C15" s="70"/>
      <c r="D15" s="71"/>
      <c r="E15" s="72"/>
      <c r="F15" s="254"/>
      <c r="G15" s="254"/>
      <c r="H15" s="254"/>
      <c r="I15" s="254"/>
      <c r="J15" s="70"/>
    </row>
    <row r="16" spans="1:10" ht="14.25" customHeight="1" x14ac:dyDescent="0.2">
      <c r="A16" s="68"/>
      <c r="B16" s="69"/>
      <c r="C16" s="70"/>
      <c r="D16" s="71"/>
      <c r="E16" s="72"/>
      <c r="F16" s="254"/>
      <c r="G16" s="254"/>
      <c r="H16" s="254"/>
      <c r="I16" s="254"/>
      <c r="J16" s="70"/>
    </row>
    <row r="17" spans="1:10" ht="14.25" customHeight="1" x14ac:dyDescent="0.2">
      <c r="A17" s="68"/>
      <c r="B17" s="69"/>
      <c r="C17" s="70"/>
      <c r="D17" s="71"/>
      <c r="E17" s="72"/>
      <c r="F17" s="254"/>
      <c r="G17" s="254"/>
      <c r="H17" s="254"/>
      <c r="I17" s="254"/>
      <c r="J17" s="70"/>
    </row>
    <row r="18" spans="1:10" ht="14.25" customHeight="1" x14ac:dyDescent="0.2">
      <c r="A18" s="68"/>
      <c r="B18" s="69"/>
      <c r="C18" s="70"/>
      <c r="D18" s="71"/>
      <c r="E18" s="72"/>
      <c r="F18" s="254"/>
      <c r="G18" s="254"/>
      <c r="H18" s="254"/>
      <c r="I18" s="254"/>
      <c r="J18" s="70"/>
    </row>
    <row r="19" spans="1:10" ht="14.25" customHeight="1" x14ac:dyDescent="0.2">
      <c r="A19" s="68"/>
      <c r="B19" s="69"/>
      <c r="C19" s="70"/>
      <c r="D19" s="71"/>
      <c r="E19" s="72"/>
      <c r="F19" s="254"/>
      <c r="G19" s="254"/>
      <c r="H19" s="254"/>
      <c r="I19" s="254"/>
      <c r="J19" s="70"/>
    </row>
    <row r="20" spans="1:10" ht="14.25" customHeight="1" x14ac:dyDescent="0.2">
      <c r="A20" s="68"/>
      <c r="B20" s="69"/>
      <c r="C20" s="70"/>
      <c r="D20" s="71"/>
      <c r="E20" s="72"/>
      <c r="F20" s="254"/>
      <c r="G20" s="254"/>
      <c r="H20" s="254"/>
      <c r="I20" s="254"/>
      <c r="J20" s="70"/>
    </row>
    <row r="21" spans="1:10" ht="14.25" customHeight="1" x14ac:dyDescent="0.2">
      <c r="A21" s="68"/>
      <c r="B21" s="69"/>
      <c r="C21" s="70"/>
      <c r="D21" s="71"/>
      <c r="E21" s="72"/>
      <c r="F21" s="254"/>
      <c r="G21" s="254"/>
      <c r="H21" s="254"/>
      <c r="I21" s="254"/>
      <c r="J21" s="70"/>
    </row>
    <row r="22" spans="1:10" ht="14.25" customHeight="1" x14ac:dyDescent="0.2">
      <c r="A22" s="68"/>
      <c r="B22" s="69"/>
      <c r="C22" s="70"/>
      <c r="D22" s="71"/>
      <c r="E22" s="72"/>
      <c r="F22" s="254"/>
      <c r="G22" s="254"/>
      <c r="H22" s="254"/>
      <c r="I22" s="254"/>
      <c r="J22" s="70"/>
    </row>
    <row r="23" spans="1:10" ht="14.25" customHeight="1" x14ac:dyDescent="0.2">
      <c r="A23" s="68"/>
      <c r="B23" s="69"/>
      <c r="C23" s="70"/>
      <c r="D23" s="71"/>
      <c r="E23" s="72"/>
      <c r="F23" s="254"/>
      <c r="G23" s="254"/>
      <c r="H23" s="254"/>
      <c r="I23" s="254"/>
      <c r="J23" s="70"/>
    </row>
    <row r="24" spans="1:10" ht="14.25" customHeight="1" x14ac:dyDescent="0.2">
      <c r="A24" s="68"/>
      <c r="B24" s="69"/>
      <c r="C24" s="70"/>
      <c r="D24" s="71"/>
      <c r="E24" s="72"/>
      <c r="F24" s="254"/>
      <c r="G24" s="254"/>
      <c r="H24" s="254"/>
      <c r="I24" s="254"/>
      <c r="J24" s="70"/>
    </row>
    <row r="25" spans="1:10" ht="14.25" customHeight="1" x14ac:dyDescent="0.2">
      <c r="A25" s="68"/>
      <c r="B25" s="69"/>
      <c r="C25" s="70"/>
      <c r="D25" s="71"/>
      <c r="E25" s="72"/>
      <c r="F25" s="254"/>
      <c r="G25" s="254"/>
      <c r="H25" s="254"/>
      <c r="I25" s="254"/>
      <c r="J25" s="70"/>
    </row>
    <row r="26" spans="1:10" ht="14.25" customHeight="1" x14ac:dyDescent="0.2">
      <c r="A26" s="68"/>
      <c r="B26" s="69"/>
      <c r="C26" s="70"/>
      <c r="D26" s="71"/>
      <c r="E26" s="72"/>
      <c r="F26" s="254"/>
      <c r="G26" s="254"/>
      <c r="H26" s="254"/>
      <c r="I26" s="254"/>
      <c r="J26" s="70"/>
    </row>
    <row r="27" spans="1:10" ht="14.25" customHeight="1" x14ac:dyDescent="0.2">
      <c r="A27" s="68"/>
      <c r="B27" s="69"/>
      <c r="C27" s="70"/>
      <c r="D27" s="71"/>
      <c r="E27" s="72"/>
      <c r="F27" s="254"/>
      <c r="G27" s="254"/>
      <c r="H27" s="254"/>
      <c r="I27" s="254"/>
      <c r="J27" s="70"/>
    </row>
    <row r="28" spans="1:10" ht="14.25" customHeight="1" x14ac:dyDescent="0.2">
      <c r="A28" s="68"/>
      <c r="B28" s="69"/>
      <c r="C28" s="70"/>
      <c r="D28" s="71"/>
      <c r="E28" s="72"/>
      <c r="F28" s="254"/>
      <c r="G28" s="254"/>
      <c r="H28" s="254"/>
      <c r="I28" s="254"/>
      <c r="J28" s="70"/>
    </row>
    <row r="29" spans="1:10" ht="14.25" customHeight="1" x14ac:dyDescent="0.2">
      <c r="A29" s="68"/>
      <c r="B29" s="69"/>
      <c r="C29" s="70"/>
      <c r="D29" s="71"/>
      <c r="E29" s="72"/>
      <c r="F29" s="254"/>
      <c r="G29" s="254"/>
      <c r="H29" s="254"/>
      <c r="I29" s="254"/>
      <c r="J29" s="70"/>
    </row>
    <row r="30" spans="1:10" ht="14.25" customHeight="1" x14ac:dyDescent="0.2">
      <c r="A30" s="68"/>
      <c r="B30" s="69"/>
      <c r="C30" s="70"/>
      <c r="D30" s="71"/>
      <c r="E30" s="72"/>
      <c r="F30" s="254"/>
      <c r="G30" s="254"/>
      <c r="H30" s="254"/>
      <c r="I30" s="254"/>
      <c r="J30" s="70"/>
    </row>
    <row r="31" spans="1:10" ht="14.25" customHeight="1" x14ac:dyDescent="0.2">
      <c r="A31" s="68"/>
      <c r="B31" s="69"/>
      <c r="C31" s="70"/>
      <c r="D31" s="71"/>
      <c r="E31" s="72"/>
      <c r="F31" s="254"/>
      <c r="G31" s="254"/>
      <c r="H31" s="254"/>
      <c r="I31" s="254"/>
      <c r="J31" s="70"/>
    </row>
    <row r="32" spans="1:10" ht="14.25" customHeight="1" x14ac:dyDescent="0.2">
      <c r="A32" s="68"/>
      <c r="B32" s="69"/>
      <c r="C32" s="70"/>
      <c r="D32" s="71"/>
      <c r="E32" s="72"/>
      <c r="F32" s="254"/>
      <c r="G32" s="254"/>
      <c r="H32" s="254"/>
      <c r="I32" s="254"/>
      <c r="J32" s="70"/>
    </row>
    <row r="33" spans="1:10" ht="14.25" customHeight="1" x14ac:dyDescent="0.2">
      <c r="A33" s="68"/>
      <c r="B33" s="69"/>
      <c r="C33" s="70"/>
      <c r="D33" s="71"/>
      <c r="E33" s="72"/>
      <c r="F33" s="254"/>
      <c r="G33" s="254"/>
      <c r="H33" s="254"/>
      <c r="I33" s="254"/>
      <c r="J33" s="70"/>
    </row>
    <row r="34" spans="1:10" ht="14.25" customHeight="1" x14ac:dyDescent="0.2">
      <c r="A34" s="68"/>
      <c r="B34" s="69"/>
      <c r="C34" s="70"/>
      <c r="D34" s="71"/>
      <c r="E34" s="72"/>
      <c r="F34" s="254"/>
      <c r="G34" s="254"/>
      <c r="H34" s="254"/>
      <c r="I34" s="254"/>
      <c r="J34" s="70"/>
    </row>
    <row r="35" spans="1:10" ht="14.25" customHeight="1" x14ac:dyDescent="0.2">
      <c r="A35" s="68"/>
      <c r="B35" s="69"/>
      <c r="C35" s="70"/>
      <c r="D35" s="71"/>
      <c r="E35" s="72"/>
      <c r="F35" s="254"/>
      <c r="G35" s="254"/>
      <c r="H35" s="254"/>
      <c r="I35" s="254"/>
      <c r="J35" s="70"/>
    </row>
    <row r="36" spans="1:10" ht="14.25" customHeight="1" x14ac:dyDescent="0.2">
      <c r="A36" s="68"/>
      <c r="B36" s="69"/>
      <c r="C36" s="70"/>
      <c r="D36" s="71"/>
      <c r="E36" s="72"/>
      <c r="F36" s="254"/>
      <c r="G36" s="254"/>
      <c r="H36" s="254"/>
      <c r="I36" s="254"/>
      <c r="J36" s="70"/>
    </row>
    <row r="37" spans="1:10" ht="14.25" customHeight="1" x14ac:dyDescent="0.2">
      <c r="A37" s="68"/>
      <c r="B37" s="69"/>
      <c r="C37" s="70"/>
      <c r="D37" s="71"/>
      <c r="E37" s="72"/>
      <c r="F37" s="254"/>
      <c r="G37" s="254"/>
      <c r="H37" s="254"/>
      <c r="I37" s="254"/>
      <c r="J37" s="70"/>
    </row>
    <row r="38" spans="1:10" ht="14.25" customHeight="1" x14ac:dyDescent="0.2">
      <c r="A38" s="68"/>
      <c r="B38" s="69"/>
      <c r="C38" s="70"/>
      <c r="D38" s="71"/>
      <c r="E38" s="72"/>
      <c r="F38" s="254"/>
      <c r="G38" s="254"/>
      <c r="H38" s="254"/>
      <c r="I38" s="254"/>
      <c r="J38" s="70"/>
    </row>
    <row r="39" spans="1:10" ht="14.25" customHeight="1" x14ac:dyDescent="0.2">
      <c r="A39" s="68"/>
      <c r="B39" s="69"/>
      <c r="C39" s="70"/>
      <c r="D39" s="71"/>
      <c r="E39" s="72"/>
      <c r="F39" s="254"/>
      <c r="G39" s="254"/>
      <c r="H39" s="254"/>
      <c r="I39" s="254"/>
      <c r="J39" s="70"/>
    </row>
    <row r="40" spans="1:10" ht="14.25" customHeight="1" x14ac:dyDescent="0.2">
      <c r="A40" s="68"/>
      <c r="B40" s="69"/>
      <c r="C40" s="70"/>
      <c r="D40" s="71"/>
      <c r="E40" s="72"/>
      <c r="F40" s="254"/>
      <c r="G40" s="254"/>
      <c r="H40" s="254"/>
      <c r="I40" s="254"/>
      <c r="J40" s="70"/>
    </row>
    <row r="41" spans="1:10" ht="14.25" customHeight="1" x14ac:dyDescent="0.2">
      <c r="A41" s="68"/>
      <c r="B41" s="69"/>
      <c r="C41" s="70"/>
      <c r="D41" s="71"/>
      <c r="E41" s="72"/>
      <c r="F41" s="254"/>
      <c r="G41" s="254"/>
      <c r="H41" s="254"/>
      <c r="I41" s="254"/>
      <c r="J41" s="70"/>
    </row>
    <row r="42" spans="1:10" ht="14.25" customHeight="1" x14ac:dyDescent="0.2">
      <c r="A42" s="68"/>
      <c r="B42" s="69"/>
      <c r="C42" s="70"/>
      <c r="D42" s="71"/>
      <c r="E42" s="72"/>
      <c r="F42" s="254"/>
      <c r="G42" s="254"/>
      <c r="H42" s="254"/>
      <c r="I42" s="254"/>
      <c r="J42" s="70"/>
    </row>
    <row r="43" spans="1:10" ht="14.25" customHeight="1" x14ac:dyDescent="0.2">
      <c r="A43" s="68"/>
      <c r="B43" s="69"/>
      <c r="C43" s="70"/>
      <c r="D43" s="71"/>
      <c r="E43" s="72"/>
      <c r="F43" s="254"/>
      <c r="G43" s="254"/>
      <c r="H43" s="254"/>
      <c r="I43" s="254"/>
      <c r="J43" s="70"/>
    </row>
    <row r="44" spans="1:10" ht="14.25" customHeight="1" x14ac:dyDescent="0.2">
      <c r="A44" s="68"/>
      <c r="B44" s="69"/>
      <c r="C44" s="70"/>
      <c r="D44" s="71"/>
      <c r="E44" s="72"/>
      <c r="F44" s="254"/>
      <c r="G44" s="254"/>
      <c r="H44" s="254"/>
      <c r="I44" s="254"/>
      <c r="J44" s="70"/>
    </row>
    <row r="45" spans="1:10" ht="14.25" customHeight="1" x14ac:dyDescent="0.2">
      <c r="A45" s="68"/>
      <c r="B45" s="69"/>
      <c r="C45" s="70"/>
      <c r="D45" s="71"/>
      <c r="E45" s="72"/>
      <c r="F45" s="254"/>
      <c r="G45" s="254"/>
      <c r="H45" s="254"/>
      <c r="I45" s="254"/>
      <c r="J45" s="70"/>
    </row>
    <row r="46" spans="1:10" ht="14.25" customHeight="1" x14ac:dyDescent="0.2">
      <c r="A46" s="68"/>
      <c r="B46" s="69"/>
      <c r="C46" s="70"/>
      <c r="D46" s="71"/>
      <c r="E46" s="72"/>
      <c r="F46" s="254"/>
      <c r="G46" s="254"/>
      <c r="H46" s="254"/>
      <c r="I46" s="254"/>
      <c r="J46" s="70"/>
    </row>
    <row r="47" spans="1:10" ht="14.25" customHeight="1" x14ac:dyDescent="0.2">
      <c r="A47" s="68"/>
      <c r="B47" s="69"/>
      <c r="C47" s="70"/>
      <c r="D47" s="71"/>
      <c r="E47" s="72"/>
      <c r="F47" s="254"/>
      <c r="G47" s="254"/>
      <c r="H47" s="254"/>
      <c r="I47" s="254"/>
      <c r="J47" s="70"/>
    </row>
    <row r="48" spans="1:10" ht="14.25" customHeight="1" x14ac:dyDescent="0.2">
      <c r="A48" s="68"/>
      <c r="B48" s="69"/>
      <c r="C48" s="70"/>
      <c r="D48" s="71"/>
      <c r="E48" s="72"/>
      <c r="F48" s="254"/>
      <c r="G48" s="254"/>
      <c r="H48" s="254"/>
      <c r="I48" s="254"/>
      <c r="J48" s="70"/>
    </row>
    <row r="49" spans="1:10" ht="14.25" customHeight="1" x14ac:dyDescent="0.2">
      <c r="A49" s="68"/>
      <c r="B49" s="69"/>
      <c r="C49" s="70"/>
      <c r="D49" s="71"/>
      <c r="E49" s="72"/>
      <c r="F49" s="254"/>
      <c r="G49" s="254"/>
      <c r="H49" s="254"/>
      <c r="I49" s="254"/>
      <c r="J49" s="70"/>
    </row>
    <row r="50" spans="1:10" ht="14.25" customHeight="1" x14ac:dyDescent="0.2">
      <c r="A50" s="68"/>
      <c r="B50" s="69"/>
      <c r="C50" s="70"/>
      <c r="D50" s="71"/>
      <c r="E50" s="72"/>
      <c r="F50" s="254"/>
      <c r="G50" s="254"/>
      <c r="H50" s="254"/>
      <c r="I50" s="254"/>
      <c r="J50" s="70"/>
    </row>
    <row r="51" spans="1:10" ht="14.25" customHeight="1" x14ac:dyDescent="0.2">
      <c r="A51" s="68"/>
      <c r="B51" s="69"/>
      <c r="C51" s="70"/>
      <c r="D51" s="71"/>
      <c r="E51" s="72"/>
      <c r="F51" s="254"/>
      <c r="G51" s="254"/>
      <c r="H51" s="254"/>
      <c r="I51" s="254"/>
      <c r="J51" s="70"/>
    </row>
    <row r="52" spans="1:10" ht="14.25" customHeight="1" x14ac:dyDescent="0.2">
      <c r="A52" s="31"/>
      <c r="B52" s="26"/>
      <c r="C52" s="12"/>
      <c r="D52" s="12"/>
      <c r="E52" s="30"/>
      <c r="F52" s="30"/>
      <c r="G52" s="27"/>
      <c r="H52" s="50"/>
    </row>
  </sheetData>
  <mergeCells count="42">
    <mergeCell ref="F19:I19"/>
    <mergeCell ref="F11:I11"/>
    <mergeCell ref="F10:I10"/>
    <mergeCell ref="F12:I12"/>
    <mergeCell ref="F13:I13"/>
    <mergeCell ref="F14:I14"/>
    <mergeCell ref="F15:I15"/>
    <mergeCell ref="F16:I16"/>
    <mergeCell ref="F17:I17"/>
    <mergeCell ref="F18:I18"/>
    <mergeCell ref="F31:I31"/>
    <mergeCell ref="F20:I20"/>
    <mergeCell ref="F21:I21"/>
    <mergeCell ref="F22:I22"/>
    <mergeCell ref="F23:I23"/>
    <mergeCell ref="F24:I24"/>
    <mergeCell ref="F25:I25"/>
    <mergeCell ref="F26:I26"/>
    <mergeCell ref="F27:I27"/>
    <mergeCell ref="F28:I28"/>
    <mergeCell ref="F29:I29"/>
    <mergeCell ref="F30:I30"/>
    <mergeCell ref="F43:I43"/>
    <mergeCell ref="F32:I32"/>
    <mergeCell ref="F33:I33"/>
    <mergeCell ref="F34:I34"/>
    <mergeCell ref="F35:I35"/>
    <mergeCell ref="F36:I36"/>
    <mergeCell ref="F37:I37"/>
    <mergeCell ref="F38:I38"/>
    <mergeCell ref="F39:I39"/>
    <mergeCell ref="F40:I40"/>
    <mergeCell ref="F41:I41"/>
    <mergeCell ref="F42:I42"/>
    <mergeCell ref="F50:I50"/>
    <mergeCell ref="F51:I51"/>
    <mergeCell ref="F44:I44"/>
    <mergeCell ref="F45:I45"/>
    <mergeCell ref="F46:I46"/>
    <mergeCell ref="F47:I47"/>
    <mergeCell ref="F48:I48"/>
    <mergeCell ref="F49:I49"/>
  </mergeCells>
  <pageMargins left="0.2" right="0.2" top="0.625" bottom="0.75" header="0.3" footer="0.3"/>
  <pageSetup orientation="portrait" r:id="rId1"/>
  <headerFooter>
    <oddHeader>&amp;C&amp;"Arial,Bold"&amp;12Mileage Log</oddHeader>
    <oddFooter>&amp;C&amp;P of &amp;N
&amp;A&amp;RVersion Released 1/20/2015</oddFooter>
  </headerFooter>
  <ignoredErrors>
    <ignoredError sqref="E5:E7" unlockedFormula="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Layout" zoomScale="120" zoomScaleNormal="100" zoomScalePageLayoutView="120" workbookViewId="0">
      <selection activeCell="F48" sqref="F48:I48"/>
    </sheetView>
  </sheetViews>
  <sheetFormatPr defaultColWidth="8.140625" defaultRowHeight="12" x14ac:dyDescent="0.2"/>
  <cols>
    <col min="1" max="1" width="7.85546875" style="9" bestFit="1" customWidth="1"/>
    <col min="2" max="2" width="5.5703125" style="24" customWidth="1"/>
    <col min="3" max="3" width="20.85546875" style="10" customWidth="1"/>
    <col min="4" max="4" width="27.85546875" style="10" customWidth="1"/>
    <col min="5" max="5" width="7.140625" style="24" bestFit="1" customWidth="1"/>
    <col min="6" max="6" width="2.28515625" style="24" bestFit="1" customWidth="1"/>
    <col min="7" max="7" width="8.85546875" style="10" bestFit="1" customWidth="1"/>
    <col min="8" max="8" width="2" style="10" customWidth="1"/>
    <col min="9" max="9" width="7.28515625" style="10" customWidth="1"/>
    <col min="10" max="10" width="12.28515625" style="10" customWidth="1"/>
    <col min="11" max="16384" width="8.140625" style="10"/>
  </cols>
  <sheetData>
    <row r="1" spans="1:10" ht="12.75" x14ac:dyDescent="0.2">
      <c r="E1" s="204" t="s">
        <v>65</v>
      </c>
      <c r="G1" s="22"/>
      <c r="I1" s="29"/>
    </row>
    <row r="2" spans="1:10" ht="17.25" customHeight="1" x14ac:dyDescent="0.25">
      <c r="A2" s="14"/>
      <c r="B2" s="16"/>
      <c r="C2" s="13"/>
      <c r="D2" s="203" t="s">
        <v>137</v>
      </c>
      <c r="E2" s="54">
        <f ca="1">SUMIF($F$13:$I$999,"Compact Truck",$E$13:$E$999)</f>
        <v>1</v>
      </c>
      <c r="F2" s="55"/>
      <c r="G2" s="67"/>
      <c r="H2" s="4"/>
      <c r="I2" s="73"/>
    </row>
    <row r="3" spans="1:10" ht="17.25" customHeight="1" x14ac:dyDescent="0.25">
      <c r="A3" s="14"/>
      <c r="B3" s="16"/>
      <c r="C3" s="13"/>
      <c r="D3" s="51" t="s">
        <v>138</v>
      </c>
      <c r="E3" s="54">
        <f ca="1">SUMIF($F$13:$I$999,"Full Size Truck",$E$13:$E$999)</f>
        <v>0</v>
      </c>
      <c r="F3" s="55"/>
      <c r="G3" s="67"/>
      <c r="H3" s="4"/>
      <c r="I3" s="73"/>
    </row>
    <row r="4" spans="1:10" x14ac:dyDescent="0.2">
      <c r="A4" s="14"/>
      <c r="B4" s="16"/>
      <c r="C4" s="13"/>
      <c r="D4" s="16"/>
      <c r="E4" s="32"/>
      <c r="F4" s="32"/>
      <c r="G4" s="28"/>
      <c r="H4" s="2"/>
    </row>
    <row r="5" spans="1:10" x14ac:dyDescent="0.2">
      <c r="A5" s="10"/>
      <c r="B5" s="13" t="s">
        <v>42</v>
      </c>
      <c r="C5" s="42">
        <f>'CEI Invoice Summary'!C9</f>
        <v>0</v>
      </c>
      <c r="D5" s="13" t="s">
        <v>56</v>
      </c>
      <c r="E5" s="48">
        <f>'CEI Invoice Summary'!I8</f>
        <v>0</v>
      </c>
      <c r="F5" s="56"/>
      <c r="G5" s="44"/>
      <c r="H5" s="38"/>
    </row>
    <row r="6" spans="1:10" x14ac:dyDescent="0.2">
      <c r="A6" s="10"/>
      <c r="B6" s="13" t="s">
        <v>43</v>
      </c>
      <c r="C6" s="43">
        <f>'CEI Invoice Summary'!C10</f>
        <v>0</v>
      </c>
      <c r="D6" s="13" t="s">
        <v>36</v>
      </c>
      <c r="E6" s="153">
        <f>'CEI Invoice Summary'!$I$10</f>
        <v>0</v>
      </c>
      <c r="F6" s="23"/>
      <c r="G6" s="20"/>
      <c r="H6" s="20"/>
    </row>
    <row r="7" spans="1:10" x14ac:dyDescent="0.2">
      <c r="A7" s="2"/>
      <c r="B7" s="16"/>
      <c r="D7" s="13" t="s">
        <v>37</v>
      </c>
      <c r="E7" s="154">
        <f>'CEI Invoice Summary'!G11</f>
        <v>0</v>
      </c>
      <c r="F7" s="45" t="s">
        <v>10</v>
      </c>
      <c r="G7" s="46">
        <f>'CEI Invoice Summary'!K11</f>
        <v>0</v>
      </c>
    </row>
    <row r="8" spans="1:10" x14ac:dyDescent="0.2">
      <c r="A8" s="14"/>
      <c r="B8" s="16"/>
      <c r="C8" s="2"/>
      <c r="D8" s="13" t="s">
        <v>38</v>
      </c>
      <c r="E8" s="155">
        <f>'CEI Invoice Summary'!G12</f>
        <v>0</v>
      </c>
      <c r="F8" s="25"/>
      <c r="G8" s="47"/>
      <c r="H8" s="47"/>
    </row>
    <row r="9" spans="1:10" ht="6" customHeight="1" thickBot="1" x14ac:dyDescent="0.25">
      <c r="A9" s="34"/>
      <c r="B9" s="36"/>
      <c r="C9" s="37"/>
      <c r="D9" s="36"/>
      <c r="E9" s="39"/>
      <c r="F9" s="39"/>
      <c r="G9" s="39"/>
      <c r="H9" s="35"/>
      <c r="I9" s="62"/>
      <c r="J9" s="39"/>
    </row>
    <row r="10" spans="1:10" ht="8.25" customHeight="1" thickTop="1" x14ac:dyDescent="0.2">
      <c r="A10" s="14"/>
      <c r="B10" s="16"/>
      <c r="C10" s="13"/>
      <c r="D10" s="16"/>
      <c r="E10" s="16"/>
      <c r="F10" s="16"/>
      <c r="G10" s="2"/>
      <c r="H10" s="2"/>
    </row>
    <row r="11" spans="1:10" ht="12.75" customHeight="1" x14ac:dyDescent="0.2">
      <c r="A11" s="16" t="s">
        <v>88</v>
      </c>
      <c r="B11" s="16" t="s">
        <v>89</v>
      </c>
      <c r="C11" s="16" t="s">
        <v>90</v>
      </c>
      <c r="D11" s="16" t="s">
        <v>91</v>
      </c>
      <c r="E11" s="16" t="s">
        <v>92</v>
      </c>
      <c r="F11" s="256" t="s">
        <v>93</v>
      </c>
      <c r="G11" s="256"/>
      <c r="H11" s="256"/>
      <c r="I11" s="256"/>
    </row>
    <row r="12" spans="1:10" ht="24.75" customHeight="1" x14ac:dyDescent="0.2">
      <c r="A12" s="57" t="s">
        <v>12</v>
      </c>
      <c r="B12" s="57" t="s">
        <v>83</v>
      </c>
      <c r="C12" s="58" t="s">
        <v>78</v>
      </c>
      <c r="D12" s="59" t="s">
        <v>104</v>
      </c>
      <c r="E12" s="57" t="s">
        <v>135</v>
      </c>
      <c r="F12" s="255" t="s">
        <v>136</v>
      </c>
      <c r="G12" s="255"/>
      <c r="H12" s="255"/>
      <c r="I12" s="255"/>
      <c r="J12" s="57" t="s">
        <v>142</v>
      </c>
    </row>
    <row r="13" spans="1:10" ht="14.25" customHeight="1" x14ac:dyDescent="0.2">
      <c r="A13" s="63">
        <v>41974</v>
      </c>
      <c r="B13" s="53">
        <v>1</v>
      </c>
      <c r="C13" s="19" t="s">
        <v>101</v>
      </c>
      <c r="D13" s="64" t="s">
        <v>105</v>
      </c>
      <c r="E13" s="65">
        <v>1</v>
      </c>
      <c r="F13" s="257" t="s">
        <v>137</v>
      </c>
      <c r="G13" s="257"/>
      <c r="H13" s="257"/>
      <c r="I13" s="257"/>
      <c r="J13" s="18"/>
    </row>
    <row r="14" spans="1:10" ht="14.25" customHeight="1" x14ac:dyDescent="0.2">
      <c r="A14" s="68"/>
      <c r="B14" s="69"/>
      <c r="C14" s="70"/>
      <c r="D14" s="71"/>
      <c r="E14" s="152"/>
      <c r="F14" s="254"/>
      <c r="G14" s="254"/>
      <c r="H14" s="254"/>
      <c r="I14" s="254"/>
      <c r="J14" s="70"/>
    </row>
    <row r="15" spans="1:10" ht="14.25" customHeight="1" x14ac:dyDescent="0.2">
      <c r="A15" s="68"/>
      <c r="B15" s="69"/>
      <c r="C15" s="70"/>
      <c r="D15" s="71"/>
      <c r="E15" s="152"/>
      <c r="F15" s="254"/>
      <c r="G15" s="254"/>
      <c r="H15" s="254"/>
      <c r="I15" s="254"/>
      <c r="J15" s="70"/>
    </row>
    <row r="16" spans="1:10" ht="14.25" customHeight="1" x14ac:dyDescent="0.2">
      <c r="A16" s="68"/>
      <c r="B16" s="69"/>
      <c r="C16" s="70"/>
      <c r="D16" s="71"/>
      <c r="E16" s="152"/>
      <c r="F16" s="254"/>
      <c r="G16" s="254"/>
      <c r="H16" s="254"/>
      <c r="I16" s="254"/>
      <c r="J16" s="70"/>
    </row>
    <row r="17" spans="1:10" ht="14.25" customHeight="1" x14ac:dyDescent="0.2">
      <c r="A17" s="68"/>
      <c r="B17" s="69"/>
      <c r="C17" s="70"/>
      <c r="D17" s="71"/>
      <c r="E17" s="152"/>
      <c r="F17" s="254"/>
      <c r="G17" s="254"/>
      <c r="H17" s="254"/>
      <c r="I17" s="254"/>
      <c r="J17" s="70"/>
    </row>
    <row r="18" spans="1:10" ht="14.25" customHeight="1" x14ac:dyDescent="0.2">
      <c r="A18" s="68"/>
      <c r="B18" s="69"/>
      <c r="C18" s="70"/>
      <c r="D18" s="71"/>
      <c r="E18" s="152"/>
      <c r="F18" s="254"/>
      <c r="G18" s="254"/>
      <c r="H18" s="254"/>
      <c r="I18" s="254"/>
      <c r="J18" s="70"/>
    </row>
    <row r="19" spans="1:10" ht="14.25" customHeight="1" x14ac:dyDescent="0.2">
      <c r="A19" s="68"/>
      <c r="B19" s="69"/>
      <c r="C19" s="70"/>
      <c r="D19" s="71"/>
      <c r="E19" s="152"/>
      <c r="F19" s="254"/>
      <c r="G19" s="254"/>
      <c r="H19" s="254"/>
      <c r="I19" s="254"/>
      <c r="J19" s="70"/>
    </row>
    <row r="20" spans="1:10" ht="14.25" customHeight="1" x14ac:dyDescent="0.2">
      <c r="A20" s="68"/>
      <c r="B20" s="69"/>
      <c r="C20" s="70"/>
      <c r="D20" s="71"/>
      <c r="E20" s="152"/>
      <c r="F20" s="254"/>
      <c r="G20" s="254"/>
      <c r="H20" s="254"/>
      <c r="I20" s="254"/>
      <c r="J20" s="70"/>
    </row>
    <row r="21" spans="1:10" ht="14.25" customHeight="1" x14ac:dyDescent="0.2">
      <c r="A21" s="68"/>
      <c r="B21" s="69"/>
      <c r="C21" s="70"/>
      <c r="D21" s="71"/>
      <c r="E21" s="152"/>
      <c r="F21" s="254"/>
      <c r="G21" s="254"/>
      <c r="H21" s="254"/>
      <c r="I21" s="254"/>
      <c r="J21" s="70"/>
    </row>
    <row r="22" spans="1:10" ht="14.25" customHeight="1" x14ac:dyDescent="0.2">
      <c r="A22" s="68"/>
      <c r="B22" s="69"/>
      <c r="C22" s="70"/>
      <c r="D22" s="71"/>
      <c r="E22" s="152"/>
      <c r="F22" s="254"/>
      <c r="G22" s="254"/>
      <c r="H22" s="254"/>
      <c r="I22" s="254"/>
      <c r="J22" s="70"/>
    </row>
    <row r="23" spans="1:10" ht="14.25" customHeight="1" x14ac:dyDescent="0.2">
      <c r="A23" s="68"/>
      <c r="B23" s="69"/>
      <c r="C23" s="70"/>
      <c r="D23" s="71"/>
      <c r="E23" s="152"/>
      <c r="F23" s="254"/>
      <c r="G23" s="254"/>
      <c r="H23" s="254"/>
      <c r="I23" s="254"/>
      <c r="J23" s="70"/>
    </row>
    <row r="24" spans="1:10" ht="14.25" customHeight="1" x14ac:dyDescent="0.2">
      <c r="A24" s="68"/>
      <c r="B24" s="69"/>
      <c r="C24" s="70"/>
      <c r="D24" s="71"/>
      <c r="E24" s="152"/>
      <c r="F24" s="254"/>
      <c r="G24" s="254"/>
      <c r="H24" s="254"/>
      <c r="I24" s="254"/>
      <c r="J24" s="70"/>
    </row>
    <row r="25" spans="1:10" ht="14.25" customHeight="1" x14ac:dyDescent="0.2">
      <c r="A25" s="68"/>
      <c r="B25" s="69"/>
      <c r="C25" s="70"/>
      <c r="D25" s="71"/>
      <c r="E25" s="152"/>
      <c r="F25" s="254"/>
      <c r="G25" s="254"/>
      <c r="H25" s="254"/>
      <c r="I25" s="254"/>
      <c r="J25" s="70"/>
    </row>
    <row r="26" spans="1:10" ht="14.25" customHeight="1" x14ac:dyDescent="0.2">
      <c r="A26" s="68"/>
      <c r="B26" s="69"/>
      <c r="C26" s="70"/>
      <c r="D26" s="71"/>
      <c r="E26" s="152"/>
      <c r="F26" s="254"/>
      <c r="G26" s="254"/>
      <c r="H26" s="254"/>
      <c r="I26" s="254"/>
      <c r="J26" s="70"/>
    </row>
    <row r="27" spans="1:10" ht="14.25" customHeight="1" x14ac:dyDescent="0.2">
      <c r="A27" s="68"/>
      <c r="B27" s="69"/>
      <c r="C27" s="70"/>
      <c r="D27" s="71"/>
      <c r="E27" s="152"/>
      <c r="F27" s="254"/>
      <c r="G27" s="254"/>
      <c r="H27" s="254"/>
      <c r="I27" s="254"/>
      <c r="J27" s="70"/>
    </row>
    <row r="28" spans="1:10" ht="14.25" customHeight="1" x14ac:dyDescent="0.2">
      <c r="A28" s="68"/>
      <c r="B28" s="69"/>
      <c r="C28" s="70"/>
      <c r="D28" s="71"/>
      <c r="E28" s="152"/>
      <c r="F28" s="254"/>
      <c r="G28" s="254"/>
      <c r="H28" s="254"/>
      <c r="I28" s="254"/>
      <c r="J28" s="70"/>
    </row>
    <row r="29" spans="1:10" ht="14.25" customHeight="1" x14ac:dyDescent="0.2">
      <c r="A29" s="68"/>
      <c r="B29" s="69"/>
      <c r="C29" s="70"/>
      <c r="D29" s="71"/>
      <c r="E29" s="152"/>
      <c r="F29" s="254"/>
      <c r="G29" s="254"/>
      <c r="H29" s="254"/>
      <c r="I29" s="254"/>
      <c r="J29" s="70"/>
    </row>
    <row r="30" spans="1:10" ht="14.25" customHeight="1" x14ac:dyDescent="0.2">
      <c r="A30" s="68"/>
      <c r="B30" s="69"/>
      <c r="C30" s="70"/>
      <c r="D30" s="71"/>
      <c r="E30" s="152"/>
      <c r="F30" s="254"/>
      <c r="G30" s="254"/>
      <c r="H30" s="254"/>
      <c r="I30" s="254"/>
      <c r="J30" s="70"/>
    </row>
    <row r="31" spans="1:10" ht="14.25" customHeight="1" x14ac:dyDescent="0.2">
      <c r="A31" s="68"/>
      <c r="B31" s="69"/>
      <c r="C31" s="70"/>
      <c r="D31" s="71"/>
      <c r="E31" s="152"/>
      <c r="F31" s="254"/>
      <c r="G31" s="254"/>
      <c r="H31" s="254"/>
      <c r="I31" s="254"/>
      <c r="J31" s="70"/>
    </row>
    <row r="32" spans="1:10" ht="14.25" customHeight="1" x14ac:dyDescent="0.2">
      <c r="A32" s="68"/>
      <c r="B32" s="69"/>
      <c r="C32" s="70"/>
      <c r="D32" s="71"/>
      <c r="E32" s="152"/>
      <c r="F32" s="254"/>
      <c r="G32" s="254"/>
      <c r="H32" s="254"/>
      <c r="I32" s="254"/>
      <c r="J32" s="70"/>
    </row>
    <row r="33" spans="1:10" ht="14.25" customHeight="1" x14ac:dyDescent="0.2">
      <c r="A33" s="68"/>
      <c r="B33" s="69"/>
      <c r="C33" s="70"/>
      <c r="D33" s="71"/>
      <c r="E33" s="152"/>
      <c r="F33" s="254"/>
      <c r="G33" s="254"/>
      <c r="H33" s="254"/>
      <c r="I33" s="254"/>
      <c r="J33" s="70"/>
    </row>
    <row r="34" spans="1:10" ht="14.25" customHeight="1" x14ac:dyDescent="0.2">
      <c r="A34" s="68"/>
      <c r="B34" s="69"/>
      <c r="C34" s="70"/>
      <c r="D34" s="71"/>
      <c r="E34" s="152"/>
      <c r="F34" s="254"/>
      <c r="G34" s="254"/>
      <c r="H34" s="254"/>
      <c r="I34" s="254"/>
      <c r="J34" s="70"/>
    </row>
    <row r="35" spans="1:10" ht="14.25" customHeight="1" x14ac:dyDescent="0.2">
      <c r="A35" s="68"/>
      <c r="B35" s="69"/>
      <c r="C35" s="70"/>
      <c r="D35" s="71"/>
      <c r="E35" s="152"/>
      <c r="F35" s="254"/>
      <c r="G35" s="254"/>
      <c r="H35" s="254"/>
      <c r="I35" s="254"/>
      <c r="J35" s="70"/>
    </row>
    <row r="36" spans="1:10" ht="14.25" customHeight="1" x14ac:dyDescent="0.2">
      <c r="A36" s="68"/>
      <c r="B36" s="69"/>
      <c r="C36" s="70"/>
      <c r="D36" s="71"/>
      <c r="E36" s="152"/>
      <c r="F36" s="254"/>
      <c r="G36" s="254"/>
      <c r="H36" s="254"/>
      <c r="I36" s="254"/>
      <c r="J36" s="70"/>
    </row>
    <row r="37" spans="1:10" ht="14.25" customHeight="1" x14ac:dyDescent="0.2">
      <c r="A37" s="68"/>
      <c r="B37" s="69"/>
      <c r="C37" s="70"/>
      <c r="D37" s="71"/>
      <c r="E37" s="152"/>
      <c r="F37" s="254"/>
      <c r="G37" s="254"/>
      <c r="H37" s="254"/>
      <c r="I37" s="254"/>
      <c r="J37" s="70"/>
    </row>
    <row r="38" spans="1:10" ht="14.25" customHeight="1" x14ac:dyDescent="0.2">
      <c r="A38" s="68"/>
      <c r="B38" s="69"/>
      <c r="C38" s="70"/>
      <c r="D38" s="71"/>
      <c r="E38" s="152"/>
      <c r="F38" s="254"/>
      <c r="G38" s="254"/>
      <c r="H38" s="254"/>
      <c r="I38" s="254"/>
      <c r="J38" s="70"/>
    </row>
    <row r="39" spans="1:10" ht="14.25" customHeight="1" x14ac:dyDescent="0.2">
      <c r="A39" s="68"/>
      <c r="B39" s="69"/>
      <c r="C39" s="70"/>
      <c r="D39" s="71"/>
      <c r="E39" s="152"/>
      <c r="F39" s="254"/>
      <c r="G39" s="254"/>
      <c r="H39" s="254"/>
      <c r="I39" s="254"/>
      <c r="J39" s="70"/>
    </row>
    <row r="40" spans="1:10" ht="14.25" customHeight="1" x14ac:dyDescent="0.2">
      <c r="A40" s="68"/>
      <c r="B40" s="69"/>
      <c r="C40" s="70"/>
      <c r="D40" s="71"/>
      <c r="E40" s="152"/>
      <c r="F40" s="254"/>
      <c r="G40" s="254"/>
      <c r="H40" s="254"/>
      <c r="I40" s="254"/>
      <c r="J40" s="70"/>
    </row>
    <row r="41" spans="1:10" ht="14.25" customHeight="1" x14ac:dyDescent="0.2">
      <c r="A41" s="68"/>
      <c r="B41" s="69"/>
      <c r="C41" s="70"/>
      <c r="D41" s="71"/>
      <c r="E41" s="152"/>
      <c r="F41" s="254"/>
      <c r="G41" s="254"/>
      <c r="H41" s="254"/>
      <c r="I41" s="254"/>
      <c r="J41" s="70"/>
    </row>
    <row r="42" spans="1:10" ht="14.25" customHeight="1" x14ac:dyDescent="0.2">
      <c r="A42" s="68"/>
      <c r="B42" s="69"/>
      <c r="C42" s="70"/>
      <c r="D42" s="71"/>
      <c r="E42" s="152"/>
      <c r="F42" s="254"/>
      <c r="G42" s="254"/>
      <c r="H42" s="254"/>
      <c r="I42" s="254"/>
      <c r="J42" s="70"/>
    </row>
    <row r="43" spans="1:10" ht="14.25" customHeight="1" x14ac:dyDescent="0.2">
      <c r="A43" s="68"/>
      <c r="B43" s="69"/>
      <c r="C43" s="70"/>
      <c r="D43" s="71"/>
      <c r="E43" s="152"/>
      <c r="F43" s="254"/>
      <c r="G43" s="254"/>
      <c r="H43" s="254"/>
      <c r="I43" s="254"/>
      <c r="J43" s="70"/>
    </row>
    <row r="44" spans="1:10" ht="14.25" customHeight="1" x14ac:dyDescent="0.2">
      <c r="A44" s="68"/>
      <c r="B44" s="69"/>
      <c r="C44" s="70"/>
      <c r="D44" s="71"/>
      <c r="E44" s="152"/>
      <c r="F44" s="254"/>
      <c r="G44" s="254"/>
      <c r="H44" s="254"/>
      <c r="I44" s="254"/>
      <c r="J44" s="70"/>
    </row>
    <row r="45" spans="1:10" ht="14.25" customHeight="1" x14ac:dyDescent="0.2">
      <c r="A45" s="68"/>
      <c r="B45" s="69"/>
      <c r="C45" s="70"/>
      <c r="D45" s="71"/>
      <c r="E45" s="152"/>
      <c r="F45" s="254"/>
      <c r="G45" s="254"/>
      <c r="H45" s="254"/>
      <c r="I45" s="254"/>
      <c r="J45" s="70"/>
    </row>
    <row r="46" spans="1:10" ht="14.25" customHeight="1" x14ac:dyDescent="0.2">
      <c r="A46" s="68"/>
      <c r="B46" s="69"/>
      <c r="C46" s="70"/>
      <c r="D46" s="71"/>
      <c r="E46" s="152"/>
      <c r="F46" s="254"/>
      <c r="G46" s="254"/>
      <c r="H46" s="254"/>
      <c r="I46" s="254"/>
      <c r="J46" s="70"/>
    </row>
    <row r="47" spans="1:10" ht="14.25" customHeight="1" x14ac:dyDescent="0.2">
      <c r="A47" s="68"/>
      <c r="B47" s="69"/>
      <c r="C47" s="70"/>
      <c r="D47" s="71"/>
      <c r="E47" s="152"/>
      <c r="F47" s="254"/>
      <c r="G47" s="254"/>
      <c r="H47" s="254"/>
      <c r="I47" s="254"/>
      <c r="J47" s="70"/>
    </row>
    <row r="48" spans="1:10" ht="14.25" customHeight="1" x14ac:dyDescent="0.2">
      <c r="A48" s="68"/>
      <c r="B48" s="69"/>
      <c r="C48" s="70"/>
      <c r="D48" s="71"/>
      <c r="E48" s="152"/>
      <c r="F48" s="254"/>
      <c r="G48" s="254"/>
      <c r="H48" s="254"/>
      <c r="I48" s="254"/>
      <c r="J48" s="70"/>
    </row>
    <row r="49" spans="1:10" ht="14.25" customHeight="1" x14ac:dyDescent="0.2">
      <c r="A49" s="68"/>
      <c r="B49" s="69"/>
      <c r="C49" s="70"/>
      <c r="D49" s="71"/>
      <c r="E49" s="152"/>
      <c r="F49" s="254"/>
      <c r="G49" s="254"/>
      <c r="H49" s="254"/>
      <c r="I49" s="254"/>
      <c r="J49" s="70"/>
    </row>
    <row r="50" spans="1:10" ht="14.25" customHeight="1" x14ac:dyDescent="0.2">
      <c r="A50" s="68"/>
      <c r="B50" s="69"/>
      <c r="C50" s="70"/>
      <c r="D50" s="71"/>
      <c r="E50" s="152"/>
      <c r="F50" s="254"/>
      <c r="G50" s="254"/>
      <c r="H50" s="254"/>
      <c r="I50" s="254"/>
      <c r="J50" s="70"/>
    </row>
    <row r="51" spans="1:10" ht="14.25" customHeight="1" x14ac:dyDescent="0.2">
      <c r="A51" s="68"/>
      <c r="B51" s="69"/>
      <c r="C51" s="70"/>
      <c r="D51" s="71"/>
      <c r="E51" s="152"/>
      <c r="F51" s="254"/>
      <c r="G51" s="254"/>
      <c r="H51" s="254"/>
      <c r="I51" s="254"/>
      <c r="J51" s="70"/>
    </row>
    <row r="52" spans="1:10" ht="14.25" customHeight="1" x14ac:dyDescent="0.2">
      <c r="A52" s="68"/>
      <c r="B52" s="69"/>
      <c r="C52" s="70"/>
      <c r="D52" s="71"/>
      <c r="E52" s="152"/>
      <c r="F52" s="254"/>
      <c r="G52" s="254"/>
      <c r="H52" s="254"/>
      <c r="I52" s="254"/>
      <c r="J52" s="70"/>
    </row>
    <row r="53" spans="1:10" ht="14.25" customHeight="1" x14ac:dyDescent="0.2">
      <c r="A53" s="31"/>
      <c r="B53" s="26"/>
      <c r="C53" s="12"/>
      <c r="D53" s="12"/>
      <c r="E53" s="30"/>
      <c r="F53" s="30"/>
      <c r="G53" s="27"/>
      <c r="H53" s="50"/>
    </row>
  </sheetData>
  <mergeCells count="42">
    <mergeCell ref="F16:I16"/>
    <mergeCell ref="F11:I11"/>
    <mergeCell ref="F12:I12"/>
    <mergeCell ref="F13:I13"/>
    <mergeCell ref="F14:I14"/>
    <mergeCell ref="F15:I15"/>
    <mergeCell ref="F28:I28"/>
    <mergeCell ref="F17:I17"/>
    <mergeCell ref="F18:I18"/>
    <mergeCell ref="F19:I19"/>
    <mergeCell ref="F20:I20"/>
    <mergeCell ref="F21:I21"/>
    <mergeCell ref="F22:I22"/>
    <mergeCell ref="F23:I23"/>
    <mergeCell ref="F24:I24"/>
    <mergeCell ref="F25:I25"/>
    <mergeCell ref="F26:I26"/>
    <mergeCell ref="F27:I27"/>
    <mergeCell ref="F40:I40"/>
    <mergeCell ref="F29:I29"/>
    <mergeCell ref="F30:I30"/>
    <mergeCell ref="F31:I31"/>
    <mergeCell ref="F32:I32"/>
    <mergeCell ref="F33:I33"/>
    <mergeCell ref="F34:I34"/>
    <mergeCell ref="F35:I35"/>
    <mergeCell ref="F36:I36"/>
    <mergeCell ref="F37:I37"/>
    <mergeCell ref="F38:I38"/>
    <mergeCell ref="F39:I39"/>
    <mergeCell ref="F52:I52"/>
    <mergeCell ref="F41:I41"/>
    <mergeCell ref="F42:I42"/>
    <mergeCell ref="F43:I43"/>
    <mergeCell ref="F44:I44"/>
    <mergeCell ref="F45:I45"/>
    <mergeCell ref="F46:I46"/>
    <mergeCell ref="F47:I47"/>
    <mergeCell ref="F48:I48"/>
    <mergeCell ref="F49:I49"/>
    <mergeCell ref="F50:I50"/>
    <mergeCell ref="F51:I51"/>
  </mergeCells>
  <dataValidations count="2">
    <dataValidation type="list" allowBlank="1" showInputMessage="1" showErrorMessage="1" sqref="F14:I52">
      <formula1>$D$2:$D$3</formula1>
    </dataValidation>
    <dataValidation type="list" allowBlank="1" showInputMessage="1" showErrorMessage="1" prompt="Please pick from drop-down._x000a_" sqref="F13:I13">
      <formula1>$D$2:$D$3</formula1>
    </dataValidation>
  </dataValidations>
  <pageMargins left="0.2" right="0.2" top="0.625" bottom="0.75" header="0.3" footer="0.3"/>
  <pageSetup orientation="portrait" r:id="rId1"/>
  <headerFooter>
    <oddHeader>&amp;C&amp;"Arial,Bold"&amp;12Truck Log</oddHeader>
    <oddFooter>&amp;C&amp;P of &amp;N
&amp;A&amp;RVersion Released 1/20/2015</oddFooter>
  </headerFooter>
  <ignoredErrors>
    <ignoredError sqref="E6:E7 E8"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CEI Invoice Summary</vt:lpstr>
      <vt:lpstr>DL Summary (Home)</vt:lpstr>
      <vt:lpstr>DL Log (Home)</vt:lpstr>
      <vt:lpstr>DL Summary (Field)</vt:lpstr>
      <vt:lpstr>DL Log (Field)</vt:lpstr>
      <vt:lpstr>Direct Costs</vt:lpstr>
      <vt:lpstr>Other Costs</vt:lpstr>
      <vt:lpstr>Mileage Log</vt:lpstr>
      <vt:lpstr>Truck Log</vt:lpstr>
      <vt:lpstr>'CEI Invoice Summary'!Print_Area</vt:lpstr>
      <vt:lpstr>'Direct Costs'!Print_Area</vt:lpstr>
      <vt:lpstr>'DL Log (Field)'!Print_Area</vt:lpstr>
      <vt:lpstr>'DL Log (Home)'!Print_Area</vt:lpstr>
      <vt:lpstr>'DL Summary (Field)'!Print_Area</vt:lpstr>
      <vt:lpstr>'DL Summary (Home)'!Print_Area</vt:lpstr>
      <vt:lpstr>'Other Costs'!Print_Area</vt:lpstr>
      <vt:lpstr>'Truck Log'!Print_Area</vt:lpstr>
      <vt:lpstr>'Direct Costs'!Print_Titles</vt:lpstr>
      <vt:lpstr>'DL Log (Field)'!Print_Titles</vt:lpstr>
      <vt:lpstr>'DL Log (Home)'!Print_Titles</vt:lpstr>
      <vt:lpstr>'DL Summary (Field)'!Print_Titles</vt:lpstr>
      <vt:lpstr>'DL Summary (Home)'!Print_Titles</vt:lpstr>
      <vt:lpstr>'Mileage Log'!Print_Titles</vt:lpstr>
      <vt:lpstr>'Other Costs'!Print_Titles</vt:lpstr>
      <vt:lpstr>'Truck Log'!Print_Titles</vt:lpstr>
    </vt:vector>
  </TitlesOfParts>
  <Company>Tennessee Department of Transportation - 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 Anna</dc:creator>
  <cp:lastModifiedBy>TDOT</cp:lastModifiedBy>
  <cp:lastPrinted>2015-01-13T17:59:04Z</cp:lastPrinted>
  <dcterms:created xsi:type="dcterms:W3CDTF">2005-06-22T18:55:45Z</dcterms:created>
  <dcterms:modified xsi:type="dcterms:W3CDTF">2018-06-22T19:52:08Z</dcterms:modified>
</cp:coreProperties>
</file>