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491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0" i="1" l="1"/>
  <c r="N18" i="1"/>
  <c r="O14" i="1"/>
  <c r="N14" i="1"/>
  <c r="N12" i="1"/>
  <c r="N10" i="1"/>
  <c r="N9" i="1"/>
  <c r="N8" i="1"/>
  <c r="N24" i="1" l="1"/>
  <c r="N25" i="1"/>
  <c r="N26" i="1"/>
  <c r="N27" i="1"/>
  <c r="N23" i="1"/>
</calcChain>
</file>

<file path=xl/sharedStrings.xml><?xml version="1.0" encoding="utf-8"?>
<sst xmlns="http://schemas.openxmlformats.org/spreadsheetml/2006/main" count="37" uniqueCount="33">
  <si>
    <t xml:space="preserve">Total Transactions </t>
  </si>
  <si>
    <t xml:space="preserve">Total Approved </t>
  </si>
  <si>
    <t xml:space="preserve">Total Denied *** </t>
  </si>
  <si>
    <t xml:space="preserve">Total Transactions Appealed </t>
  </si>
  <si>
    <t xml:space="preserve">Total Firearms Processed </t>
  </si>
  <si>
    <t xml:space="preserve">Handguns </t>
  </si>
  <si>
    <t xml:space="preserve">Longguns </t>
  </si>
  <si>
    <t xml:space="preserve">Stolen Firearms Identified </t>
  </si>
  <si>
    <t xml:space="preserve">Wanted Persons Identified </t>
  </si>
  <si>
    <t xml:space="preserve">Transaction Processing Time </t>
  </si>
  <si>
    <t xml:space="preserve">Less than 5 min. </t>
  </si>
  <si>
    <t xml:space="preserve">5 to 15 min. </t>
  </si>
  <si>
    <t xml:space="preserve">15 to 30 min. </t>
  </si>
  <si>
    <t xml:space="preserve">30 to 60 min. </t>
  </si>
  <si>
    <t xml:space="preserve">Greater than 60 min. </t>
  </si>
  <si>
    <t xml:space="preserve">Yearly </t>
  </si>
  <si>
    <t xml:space="preserve">System </t>
  </si>
  <si>
    <t xml:space="preserve">Totals </t>
  </si>
  <si>
    <t xml:space="preserve">To Date </t>
  </si>
  <si>
    <t xml:space="preserve">Pct. </t>
  </si>
  <si>
    <t>Jan. 13</t>
  </si>
  <si>
    <t xml:space="preserve">Dec. 13 </t>
  </si>
  <si>
    <t xml:space="preserve">Feb. 13 </t>
  </si>
  <si>
    <t xml:space="preserve">Mar. 13 </t>
  </si>
  <si>
    <t xml:space="preserve">Apr. 13 </t>
  </si>
  <si>
    <t xml:space="preserve">May. 13 </t>
  </si>
  <si>
    <t xml:space="preserve">Jun. 13 </t>
  </si>
  <si>
    <t xml:space="preserve">Jul. 13 </t>
  </si>
  <si>
    <t xml:space="preserve">Aug. 13 </t>
  </si>
  <si>
    <t xml:space="preserve">Sep. 13 </t>
  </si>
  <si>
    <t xml:space="preserve">Oct. 13 </t>
  </si>
  <si>
    <t xml:space="preserve">Nov. 13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</si>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</sst>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</xdr:colOff>
      <xdr:row>2</xdr:row>
      <xdr:rowOff>95250</xdr:rowOff>
    </xdr:from>
    <xdr:ext cx="2781852" cy="436786"/>
    <xdr:sp macro="" textlink="">
      <xdr:nvSpPr>
        <xdr:cNvPr id="2" name="TextBox 1"/>
        <xdr:cNvSpPr txBox="1"/>
      </xdr:nvSpPr>
      <xdr:spPr>
        <a:xfrm>
          <a:off x="5191125" y="476250"/>
          <a:ext cx="278185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TBI Instant Check System Statistical Summary</a:t>
          </a:r>
        </a:p>
        <a:p>
          <a:pPr algn="ctr"/>
          <a:r>
            <a:rPr lang="en-US" sz="1100"/>
            <a:t>January 1, 2013 - December 31, 2013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7"/>
  <sheetViews>
    <sheetView tabSelected="1" workbookViewId="0">
      <selection activeCell="L2" sqref="L2"/>
    </sheetView>
  </sheetViews>
  <sheetFormatPr defaultRowHeight="15" x14ac:dyDescent="0.25"/>
  <cols>
    <col min="1" max="1" width="29.28515625" customWidth="1"/>
  </cols>
  <sheetData>
    <row r="4" spans="1:18" x14ac:dyDescent="0.25">
      <c r="N4" t="s">
        <v>15</v>
      </c>
      <c r="Q4" t="s">
        <v>16</v>
      </c>
    </row>
    <row r="5" spans="1:18" x14ac:dyDescent="0.25">
      <c r="N5" t="s">
        <v>17</v>
      </c>
      <c r="Q5" t="s">
        <v>17</v>
      </c>
    </row>
    <row r="6" spans="1:18" x14ac:dyDescent="0.25">
      <c r="B6" t="s">
        <v>20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t="s">
        <v>30</v>
      </c>
      <c r="L6" t="s">
        <v>31</v>
      </c>
      <c r="M6" t="s">
        <v>21</v>
      </c>
      <c r="N6" t="s">
        <v>18</v>
      </c>
      <c r="P6" t="s">
        <v>19</v>
      </c>
      <c r="Q6" t="s">
        <v>18</v>
      </c>
      <c r="R6" t="s">
        <v>19</v>
      </c>
    </row>
    <row r="8" spans="1:18" x14ac:dyDescent="0.25">
      <c r="A8" t="s">
        <v>0</v>
      </c>
      <c r="B8" s="1">
        <v>59716</v>
      </c>
      <c r="C8" s="1">
        <v>57503</v>
      </c>
      <c r="D8" s="1">
        <v>48672</v>
      </c>
      <c r="E8" s="1">
        <v>34469</v>
      </c>
      <c r="F8" s="1">
        <v>29489</v>
      </c>
      <c r="G8" s="1">
        <v>25683</v>
      </c>
      <c r="H8" s="1">
        <v>26852</v>
      </c>
      <c r="I8" s="1">
        <v>30411</v>
      </c>
      <c r="J8" s="1">
        <v>29211</v>
      </c>
      <c r="K8" s="1">
        <v>35534</v>
      </c>
      <c r="L8" s="1">
        <v>44056</v>
      </c>
      <c r="M8" s="1">
        <v>54716</v>
      </c>
      <c r="N8" s="1">
        <f>SUM(B8:M8)</f>
        <v>476312</v>
      </c>
      <c r="O8" s="1"/>
      <c r="Q8" s="1"/>
    </row>
    <row r="9" spans="1:18" x14ac:dyDescent="0.25">
      <c r="A9" t="s">
        <v>1</v>
      </c>
      <c r="B9" s="1">
        <v>58061</v>
      </c>
      <c r="C9" s="1">
        <v>55863</v>
      </c>
      <c r="D9" s="1">
        <v>47014</v>
      </c>
      <c r="E9" s="1">
        <v>33341</v>
      </c>
      <c r="F9" s="1">
        <v>28545</v>
      </c>
      <c r="G9" s="1">
        <v>24816</v>
      </c>
      <c r="H9" s="1">
        <v>26020</v>
      </c>
      <c r="I9" s="1">
        <v>29540</v>
      </c>
      <c r="J9" s="1">
        <v>28186</v>
      </c>
      <c r="K9" s="1">
        <v>31362</v>
      </c>
      <c r="L9" s="1">
        <v>42486</v>
      </c>
      <c r="M9" s="1">
        <v>52897</v>
      </c>
      <c r="N9" s="1">
        <f>SUM(B9:M9)</f>
        <v>458131</v>
      </c>
      <c r="O9" s="1"/>
      <c r="P9" s="3">
        <v>0.95779999999999998</v>
      </c>
      <c r="Q9" s="1"/>
      <c r="R9" s="3">
        <v>0.95479999999999998</v>
      </c>
    </row>
    <row r="10" spans="1:18" x14ac:dyDescent="0.25">
      <c r="A10" t="s">
        <v>2</v>
      </c>
      <c r="B10" s="1">
        <v>1655</v>
      </c>
      <c r="C10" s="1">
        <v>1640</v>
      </c>
      <c r="D10" s="1">
        <v>1658</v>
      </c>
      <c r="E10" s="1">
        <v>1128</v>
      </c>
      <c r="F10" s="1">
        <v>944</v>
      </c>
      <c r="G10" s="1">
        <v>867</v>
      </c>
      <c r="H10" s="1">
        <v>832</v>
      </c>
      <c r="I10" s="1">
        <v>871</v>
      </c>
      <c r="J10" s="1">
        <v>1025</v>
      </c>
      <c r="K10" s="1">
        <v>1172</v>
      </c>
      <c r="L10" s="1">
        <v>1493</v>
      </c>
      <c r="M10" s="1">
        <v>1728</v>
      </c>
      <c r="N10" s="1">
        <f>SUM(B10:M10)</f>
        <v>15013</v>
      </c>
      <c r="P10" s="3">
        <v>4.2200000000000001E-2</v>
      </c>
      <c r="Q10" s="1"/>
      <c r="R10" s="3">
        <v>4.2347034067660598E-2</v>
      </c>
    </row>
    <row r="12" spans="1:18" x14ac:dyDescent="0.25">
      <c r="A12" t="s">
        <v>3</v>
      </c>
      <c r="B12" s="1">
        <v>1191</v>
      </c>
      <c r="C12" s="1">
        <v>1440</v>
      </c>
      <c r="D12" s="1">
        <v>1045</v>
      </c>
      <c r="E12" s="1">
        <v>698</v>
      </c>
      <c r="F12" s="1">
        <v>582</v>
      </c>
      <c r="G12" s="1">
        <v>542</v>
      </c>
      <c r="H12" s="1">
        <v>492</v>
      </c>
      <c r="I12" s="1">
        <v>535</v>
      </c>
      <c r="J12" s="1">
        <v>604</v>
      </c>
      <c r="K12" s="1">
        <v>850</v>
      </c>
      <c r="L12" s="1">
        <v>850</v>
      </c>
      <c r="M12" s="1">
        <v>991</v>
      </c>
      <c r="N12" s="1">
        <f>SUM(B12:M12)</f>
        <v>9820</v>
      </c>
      <c r="Q12" s="1"/>
      <c r="R12" s="1"/>
    </row>
    <row r="13" spans="1:18" x14ac:dyDescent="0.25">
      <c r="G13" s="1"/>
    </row>
    <row r="14" spans="1:18" x14ac:dyDescent="0.25">
      <c r="A14" t="s">
        <v>4</v>
      </c>
      <c r="B14" s="1">
        <v>66053</v>
      </c>
      <c r="C14" s="1">
        <v>63945</v>
      </c>
      <c r="D14" s="1">
        <v>52436</v>
      </c>
      <c r="E14" s="1">
        <v>36259</v>
      </c>
      <c r="F14" s="1">
        <v>32517</v>
      </c>
      <c r="G14" s="1">
        <v>28654</v>
      </c>
      <c r="H14" s="1">
        <v>29747</v>
      </c>
      <c r="I14" s="1">
        <v>34635</v>
      </c>
      <c r="J14" s="1">
        <v>32551</v>
      </c>
      <c r="K14" s="1">
        <v>36137</v>
      </c>
      <c r="L14" s="1">
        <v>48701</v>
      </c>
      <c r="M14" s="1">
        <v>58889</v>
      </c>
      <c r="N14" s="1">
        <f>SUM(B14:M14)</f>
        <v>520524</v>
      </c>
      <c r="O14" s="1">
        <f>SUM(N14)</f>
        <v>520524</v>
      </c>
      <c r="Q14" s="1"/>
    </row>
    <row r="15" spans="1:18" x14ac:dyDescent="0.25">
      <c r="A15" t="s">
        <v>5</v>
      </c>
      <c r="B15" s="1">
        <v>27082</v>
      </c>
      <c r="C15" s="1">
        <v>26838</v>
      </c>
      <c r="D15" s="1">
        <v>20974</v>
      </c>
      <c r="E15" s="1">
        <v>14503</v>
      </c>
      <c r="F15" s="1">
        <v>13006</v>
      </c>
      <c r="G15" s="1">
        <v>11461</v>
      </c>
      <c r="H15" s="1">
        <v>11899</v>
      </c>
      <c r="I15" s="1">
        <v>13455</v>
      </c>
      <c r="J15" s="1">
        <v>12667</v>
      </c>
      <c r="K15" s="1">
        <v>14816</v>
      </c>
      <c r="L15" s="1">
        <v>20941</v>
      </c>
      <c r="M15" s="4" t="s">
        <v>32</v>
      </c>
      <c r="N15" s="1"/>
      <c r="P15" s="3">
        <v>0.40629999999999999</v>
      </c>
      <c r="Q15" s="1"/>
    </row>
    <row r="16" spans="1:18" x14ac:dyDescent="0.25">
      <c r="A16" t="s">
        <v>6</v>
      </c>
      <c r="B16" s="1">
        <v>38971</v>
      </c>
      <c r="C16" s="1">
        <v>37107</v>
      </c>
      <c r="D16" s="1">
        <v>31462</v>
      </c>
      <c r="E16" s="1">
        <v>21756</v>
      </c>
      <c r="F16" s="1">
        <v>19511</v>
      </c>
      <c r="G16" s="1">
        <v>17193</v>
      </c>
      <c r="H16" s="1">
        <v>17848</v>
      </c>
      <c r="I16" s="1">
        <v>21180</v>
      </c>
      <c r="J16" s="1">
        <v>19884</v>
      </c>
      <c r="K16" s="1">
        <v>21321</v>
      </c>
      <c r="L16" s="1">
        <v>27760</v>
      </c>
      <c r="M16" s="4" t="s">
        <v>32</v>
      </c>
      <c r="N16" s="1"/>
      <c r="P16" s="3">
        <v>0.59370000000000001</v>
      </c>
      <c r="Q16" s="1"/>
    </row>
    <row r="18" spans="1:17" x14ac:dyDescent="0.25">
      <c r="A18" t="s">
        <v>7</v>
      </c>
      <c r="B18" s="1">
        <v>38</v>
      </c>
      <c r="C18">
        <v>48</v>
      </c>
      <c r="D18" s="1">
        <v>30</v>
      </c>
      <c r="E18" s="1">
        <v>21</v>
      </c>
      <c r="F18" s="1">
        <v>27</v>
      </c>
      <c r="G18" s="1">
        <v>37</v>
      </c>
      <c r="H18" s="1">
        <v>44</v>
      </c>
      <c r="I18" s="1">
        <v>30</v>
      </c>
      <c r="J18" s="1">
        <v>35</v>
      </c>
      <c r="K18" s="1">
        <v>35</v>
      </c>
      <c r="L18">
        <v>37</v>
      </c>
      <c r="M18">
        <v>37</v>
      </c>
      <c r="N18" s="1">
        <f>SUM(B18:M18)</f>
        <v>419</v>
      </c>
      <c r="Q18" s="1"/>
    </row>
    <row r="20" spans="1:17" x14ac:dyDescent="0.25">
      <c r="A20" t="s">
        <v>8</v>
      </c>
      <c r="B20" s="1">
        <v>37</v>
      </c>
      <c r="C20">
        <v>47</v>
      </c>
      <c r="D20" s="1">
        <v>26</v>
      </c>
      <c r="E20" s="1">
        <v>36</v>
      </c>
      <c r="F20" s="1">
        <v>19</v>
      </c>
      <c r="G20" s="1">
        <v>20</v>
      </c>
      <c r="H20" s="1">
        <v>18</v>
      </c>
      <c r="I20" s="1">
        <v>22</v>
      </c>
      <c r="J20" s="1">
        <v>22</v>
      </c>
      <c r="K20" s="1">
        <v>28</v>
      </c>
      <c r="L20">
        <v>33</v>
      </c>
      <c r="M20">
        <v>55</v>
      </c>
      <c r="N20" s="1">
        <f>SUM(B20:M20)</f>
        <v>363</v>
      </c>
      <c r="Q20" s="1"/>
    </row>
    <row r="22" spans="1:17" x14ac:dyDescent="0.25">
      <c r="A22" t="s">
        <v>9</v>
      </c>
    </row>
    <row r="23" spans="1:17" x14ac:dyDescent="0.25">
      <c r="A23" t="s">
        <v>10</v>
      </c>
      <c r="B23" s="2">
        <v>0.85</v>
      </c>
      <c r="C23" s="2">
        <v>0.82</v>
      </c>
      <c r="D23" s="2">
        <v>0.88</v>
      </c>
      <c r="E23" s="2">
        <v>0.9</v>
      </c>
      <c r="F23" s="2">
        <v>0.91</v>
      </c>
      <c r="G23" s="2">
        <v>0.91</v>
      </c>
      <c r="H23" s="2">
        <v>0.9</v>
      </c>
      <c r="I23" s="2">
        <v>0.91</v>
      </c>
      <c r="J23" s="2">
        <v>0.9</v>
      </c>
      <c r="K23" s="2">
        <v>0.93</v>
      </c>
      <c r="L23" s="2">
        <v>0.91</v>
      </c>
      <c r="M23" s="2">
        <v>0.90568796607691182</v>
      </c>
      <c r="N23" s="2">
        <f>AVERAGE(B23:M23)</f>
        <v>0.89380733050640926</v>
      </c>
    </row>
    <row r="24" spans="1:17" x14ac:dyDescent="0.25">
      <c r="A24" t="s">
        <v>11</v>
      </c>
      <c r="B24" s="2">
        <v>0.12</v>
      </c>
      <c r="C24" s="2">
        <v>0.14000000000000001</v>
      </c>
      <c r="D24" s="2">
        <v>0.11</v>
      </c>
      <c r="E24" s="2">
        <v>0.08</v>
      </c>
      <c r="F24" s="2">
        <v>0.08</v>
      </c>
      <c r="G24" s="2">
        <v>0.08</v>
      </c>
      <c r="H24" s="2">
        <v>7.0000000000000007E-2</v>
      </c>
      <c r="I24" s="2">
        <v>7.0000000000000007E-2</v>
      </c>
      <c r="J24" s="2">
        <v>7.0000000000000007E-2</v>
      </c>
      <c r="K24" s="2">
        <v>0.06</v>
      </c>
      <c r="L24" s="2">
        <v>7.1114036680588341E-2</v>
      </c>
      <c r="M24" s="2">
        <v>8.0201783886533123E-2</v>
      </c>
      <c r="N24" s="2">
        <f>AVERAGE(B24:M24)</f>
        <v>8.5942985047260126E-2</v>
      </c>
    </row>
    <row r="25" spans="1:17" x14ac:dyDescent="0.25">
      <c r="A25" t="s">
        <v>12</v>
      </c>
      <c r="B25" s="2">
        <v>0.02</v>
      </c>
      <c r="C25" s="2">
        <v>0.03</v>
      </c>
      <c r="D25" s="2">
        <v>0.01</v>
      </c>
      <c r="E25" s="2">
        <v>0.01</v>
      </c>
      <c r="F25" s="2">
        <v>0.01</v>
      </c>
      <c r="G25" s="2">
        <v>0.01</v>
      </c>
      <c r="H25" s="2">
        <v>0.02</v>
      </c>
      <c r="I25" s="2">
        <v>0.01</v>
      </c>
      <c r="J25" s="2">
        <v>0.01</v>
      </c>
      <c r="K25" s="2">
        <v>0.01</v>
      </c>
      <c r="L25" s="2">
        <v>6.6279280915198836E-3</v>
      </c>
      <c r="M25" s="2">
        <v>7.2561778037724817E-3</v>
      </c>
      <c r="N25" s="2">
        <f>AVERAGE(B25:M25)</f>
        <v>1.2823675491274366E-2</v>
      </c>
    </row>
    <row r="26" spans="1:17" x14ac:dyDescent="0.25">
      <c r="A26" t="s">
        <v>13</v>
      </c>
      <c r="B26" s="2">
        <v>0.01</v>
      </c>
      <c r="C26" s="2">
        <v>0.01</v>
      </c>
      <c r="D26" s="2">
        <v>0</v>
      </c>
      <c r="E26" s="2">
        <v>0</v>
      </c>
      <c r="F26" s="2">
        <v>0</v>
      </c>
      <c r="G26" s="2">
        <v>0</v>
      </c>
      <c r="H26" s="2">
        <v>0.01</v>
      </c>
      <c r="I26" s="2">
        <v>0</v>
      </c>
      <c r="J26" s="2">
        <v>0.01</v>
      </c>
      <c r="K26" s="2">
        <v>0</v>
      </c>
      <c r="L26" s="2">
        <v>4.1992010168875977E-3</v>
      </c>
      <c r="M26" s="2">
        <v>0</v>
      </c>
      <c r="N26" s="2">
        <f>AVERAGE(B26:M26)</f>
        <v>3.6832667514072998E-3</v>
      </c>
    </row>
    <row r="27" spans="1:17" x14ac:dyDescent="0.25">
      <c r="A27" t="s">
        <v>14</v>
      </c>
      <c r="B27" s="2">
        <v>0</v>
      </c>
      <c r="C27" s="2">
        <v>0</v>
      </c>
      <c r="D27" s="2">
        <v>0</v>
      </c>
      <c r="E27" s="2">
        <v>0.01</v>
      </c>
      <c r="F27" s="2">
        <v>0</v>
      </c>
      <c r="G27" s="2">
        <v>0</v>
      </c>
      <c r="H27" s="2">
        <v>0</v>
      </c>
      <c r="I27" s="2">
        <v>0.01</v>
      </c>
      <c r="J27" s="2">
        <v>0.01</v>
      </c>
      <c r="K27" s="2">
        <v>0</v>
      </c>
      <c r="L27" s="2">
        <v>6.6279280915198836E-3</v>
      </c>
      <c r="M27" s="2">
        <v>0</v>
      </c>
      <c r="N27" s="2">
        <f>AVERAGE(B27:M27)</f>
        <v>3.0523273409599899E-3</v>
      </c>
    </row>
  </sheetData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 Duncan</dc:creator>
  <cp:lastModifiedBy>Sandi Duncan</cp:lastModifiedBy>
  <dcterms:created xsi:type="dcterms:W3CDTF">2016-01-04T22:06:42Z</dcterms:created>
  <dcterms:modified xsi:type="dcterms:W3CDTF">2017-06-28T16:19:56Z</dcterms:modified>
</cp:coreProperties>
</file>