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60" windowWidth="24240" windowHeight="13680" tabRatio="944"/>
  </bookViews>
  <sheets>
    <sheet name="Introduction" sheetId="22" r:id="rId1"/>
    <sheet name="Direct Delivery Instructions" sheetId="21" r:id="rId2"/>
    <sheet name="Direct Delivery Analysis" sheetId="20" r:id="rId3"/>
    <sheet name="Processed Instructions" sheetId="19" r:id="rId4"/>
    <sheet name="Processed Beef" sheetId="1" r:id="rId5"/>
    <sheet name="Processed Cheese" sheetId="13" r:id="rId6"/>
    <sheet name="Processed Chicken" sheetId="10" r:id="rId7"/>
    <sheet name="Processed Eggs" sheetId="15" r:id="rId8"/>
    <sheet name="Processed Fish" sheetId="14" r:id="rId9"/>
    <sheet name="Processed Pork" sheetId="12" r:id="rId10"/>
    <sheet name="Processed Turkey" sheetId="11" r:id="rId11"/>
    <sheet name="Other Processed" sheetId="17" r:id="rId12"/>
  </sheets>
  <definedNames>
    <definedName name="_xlnm.Print_Area" localSheetId="4">'Processed Beef'!$A$1:$R$40</definedName>
    <definedName name="_xlnm.Print_Area" localSheetId="10">'Processed Turkey'!$A$1:$R$31</definedName>
    <definedName name="_xlnm.Print_Titles" localSheetId="2">'Direct Delivery Analysis'!$1:$2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9" i="17" l="1"/>
  <c r="H29" i="17"/>
  <c r="I29" i="17" s="1"/>
  <c r="J29" i="17" s="1"/>
  <c r="N28" i="17"/>
  <c r="P28" i="17" s="1"/>
  <c r="R28" i="17" s="1"/>
  <c r="H28" i="17"/>
  <c r="I28" i="17" s="1"/>
  <c r="J28" i="17" s="1"/>
  <c r="N27" i="17"/>
  <c r="H27" i="17"/>
  <c r="I27" i="17" s="1"/>
  <c r="J27" i="17" s="1"/>
  <c r="P27" i="17" s="1"/>
  <c r="N26" i="17"/>
  <c r="P26" i="17" s="1"/>
  <c r="R26" i="17" s="1"/>
  <c r="H26" i="17"/>
  <c r="I26" i="17" s="1"/>
  <c r="J26" i="17" s="1"/>
  <c r="N25" i="17"/>
  <c r="H25" i="17"/>
  <c r="I25" i="17" s="1"/>
  <c r="J25" i="17" s="1"/>
  <c r="N24" i="17"/>
  <c r="P24" i="17" s="1"/>
  <c r="R24" i="17" s="1"/>
  <c r="H24" i="17"/>
  <c r="I24" i="17" s="1"/>
  <c r="J24" i="17" s="1"/>
  <c r="N23" i="17"/>
  <c r="H23" i="17"/>
  <c r="I23" i="17" s="1"/>
  <c r="J23" i="17" s="1"/>
  <c r="N22" i="17"/>
  <c r="P22" i="17" s="1"/>
  <c r="R22" i="17" s="1"/>
  <c r="H22" i="17"/>
  <c r="I22" i="17" s="1"/>
  <c r="J22" i="17" s="1"/>
  <c r="F116" i="20"/>
  <c r="G116" i="20"/>
  <c r="N155" i="20"/>
  <c r="N142" i="20"/>
  <c r="F91" i="20"/>
  <c r="G91" i="20"/>
  <c r="F8" i="20"/>
  <c r="G8" i="20" s="1"/>
  <c r="P8" i="20" s="1"/>
  <c r="R8" i="20" s="1"/>
  <c r="N125" i="20"/>
  <c r="F171" i="20"/>
  <c r="G171" i="20"/>
  <c r="N24" i="20"/>
  <c r="N178" i="20"/>
  <c r="N177" i="20"/>
  <c r="N176" i="20"/>
  <c r="F152" i="20"/>
  <c r="G152" i="20"/>
  <c r="N175" i="20"/>
  <c r="N174" i="20"/>
  <c r="N173" i="20"/>
  <c r="F77" i="20"/>
  <c r="G77" i="20"/>
  <c r="N172" i="20"/>
  <c r="N171" i="20"/>
  <c r="N170" i="20"/>
  <c r="F39" i="20"/>
  <c r="G39" i="20"/>
  <c r="N169" i="20"/>
  <c r="N168" i="20"/>
  <c r="N167" i="20"/>
  <c r="F13" i="20"/>
  <c r="G13" i="20" s="1"/>
  <c r="N166" i="20"/>
  <c r="P166" i="20" s="1"/>
  <c r="R166" i="20" s="1"/>
  <c r="F40" i="20"/>
  <c r="G40" i="20"/>
  <c r="F41" i="20"/>
  <c r="G41" i="20"/>
  <c r="N165" i="20"/>
  <c r="F53" i="20"/>
  <c r="G53" i="20" s="1"/>
  <c r="N164" i="20"/>
  <c r="F52" i="20"/>
  <c r="G52" i="20" s="1"/>
  <c r="P52" i="20" s="1"/>
  <c r="R52" i="20" s="1"/>
  <c r="F42" i="20"/>
  <c r="G42" i="20"/>
  <c r="N163" i="20"/>
  <c r="P163" i="20" s="1"/>
  <c r="F55" i="20"/>
  <c r="G55" i="20" s="1"/>
  <c r="N162" i="20"/>
  <c r="F54" i="20"/>
  <c r="G54" i="20"/>
  <c r="P54" i="20" s="1"/>
  <c r="N161" i="20"/>
  <c r="F58" i="20"/>
  <c r="G58" i="20"/>
  <c r="N160" i="20"/>
  <c r="F50" i="20"/>
  <c r="G50" i="20"/>
  <c r="N159" i="20"/>
  <c r="F44" i="20"/>
  <c r="G44" i="20" s="1"/>
  <c r="N158" i="20"/>
  <c r="F47" i="20"/>
  <c r="G47" i="20"/>
  <c r="N157" i="20"/>
  <c r="F131" i="20"/>
  <c r="G131" i="20"/>
  <c r="F129" i="20"/>
  <c r="G129" i="20" s="1"/>
  <c r="N156" i="20"/>
  <c r="F127" i="20"/>
  <c r="G127" i="20"/>
  <c r="N154" i="20"/>
  <c r="F115" i="20"/>
  <c r="G115" i="20" s="1"/>
  <c r="P115" i="20" s="1"/>
  <c r="R115" i="20" s="1"/>
  <c r="N153" i="20"/>
  <c r="F103" i="20"/>
  <c r="G103" i="20"/>
  <c r="P103" i="20" s="1"/>
  <c r="R103" i="20" s="1"/>
  <c r="N152" i="20"/>
  <c r="F20" i="20"/>
  <c r="G20" i="20" s="1"/>
  <c r="N151" i="20"/>
  <c r="F17" i="20"/>
  <c r="G17" i="20" s="1"/>
  <c r="P17" i="20" s="1"/>
  <c r="N150" i="20"/>
  <c r="F98" i="20"/>
  <c r="G98" i="20"/>
  <c r="P98" i="20" s="1"/>
  <c r="R98" i="20" s="1"/>
  <c r="F97" i="20"/>
  <c r="G97" i="20" s="1"/>
  <c r="F96" i="20"/>
  <c r="G96" i="20"/>
  <c r="N149" i="20"/>
  <c r="P149" i="20" s="1"/>
  <c r="F165" i="20"/>
  <c r="G165" i="20"/>
  <c r="N148" i="20"/>
  <c r="P148" i="20" s="1"/>
  <c r="N147" i="20"/>
  <c r="P147" i="20" s="1"/>
  <c r="R147" i="20" s="1"/>
  <c r="F169" i="20"/>
  <c r="G169" i="20"/>
  <c r="N146" i="20"/>
  <c r="P146" i="20" s="1"/>
  <c r="F167" i="20"/>
  <c r="G167" i="20" s="1"/>
  <c r="P167" i="20" s="1"/>
  <c r="N145" i="20"/>
  <c r="F163" i="20"/>
  <c r="G163" i="20"/>
  <c r="N144" i="20"/>
  <c r="F151" i="20"/>
  <c r="G151" i="20"/>
  <c r="N143" i="20"/>
  <c r="F100" i="20"/>
  <c r="G100" i="20"/>
  <c r="N141" i="20"/>
  <c r="F26" i="20"/>
  <c r="G26" i="20" s="1"/>
  <c r="N140" i="20"/>
  <c r="P140" i="20" s="1"/>
  <c r="R140" i="20" s="1"/>
  <c r="F48" i="20"/>
  <c r="G48" i="20"/>
  <c r="N139" i="20"/>
  <c r="F49" i="20"/>
  <c r="G49" i="20" s="1"/>
  <c r="P49" i="20" s="1"/>
  <c r="R49" i="20" s="1"/>
  <c r="N138" i="20"/>
  <c r="F85" i="20"/>
  <c r="G85" i="20"/>
  <c r="N137" i="20"/>
  <c r="F148" i="20"/>
  <c r="G148" i="20" s="1"/>
  <c r="N136" i="20"/>
  <c r="F101" i="20"/>
  <c r="G101" i="20" s="1"/>
  <c r="P101" i="20" s="1"/>
  <c r="R101" i="20" s="1"/>
  <c r="N135" i="20"/>
  <c r="F178" i="20"/>
  <c r="G178" i="20"/>
  <c r="N134" i="20"/>
  <c r="F177" i="20"/>
  <c r="G177" i="20"/>
  <c r="N133" i="20"/>
  <c r="F156" i="20"/>
  <c r="G156" i="20" s="1"/>
  <c r="N132" i="20"/>
  <c r="F174" i="20"/>
  <c r="G174" i="20"/>
  <c r="N131" i="20"/>
  <c r="F21" i="20"/>
  <c r="G21" i="20"/>
  <c r="N130" i="20"/>
  <c r="P130" i="20" s="1"/>
  <c r="N129" i="20"/>
  <c r="F82" i="20"/>
  <c r="G82" i="20"/>
  <c r="N128" i="20"/>
  <c r="F5" i="20"/>
  <c r="G5" i="20"/>
  <c r="N127" i="20"/>
  <c r="F7" i="20"/>
  <c r="G7" i="20" s="1"/>
  <c r="N126" i="20"/>
  <c r="F6" i="20"/>
  <c r="G6" i="20"/>
  <c r="N124" i="20"/>
  <c r="F149" i="20"/>
  <c r="G149" i="20"/>
  <c r="N123" i="20"/>
  <c r="F147" i="20"/>
  <c r="G147" i="20"/>
  <c r="N122" i="20"/>
  <c r="F105" i="20"/>
  <c r="G105" i="20" s="1"/>
  <c r="N121" i="20"/>
  <c r="P121" i="20" s="1"/>
  <c r="F104" i="20"/>
  <c r="G104" i="20"/>
  <c r="N120" i="20"/>
  <c r="F106" i="20"/>
  <c r="G106" i="20" s="1"/>
  <c r="F107" i="20"/>
  <c r="G107" i="20" s="1"/>
  <c r="N119" i="20"/>
  <c r="P119" i="20" s="1"/>
  <c r="F109" i="20"/>
  <c r="G109" i="20" s="1"/>
  <c r="N118" i="20"/>
  <c r="F108" i="20"/>
  <c r="G108" i="20"/>
  <c r="P108" i="20" s="1"/>
  <c r="N117" i="20"/>
  <c r="F175" i="20"/>
  <c r="G175" i="20"/>
  <c r="P175" i="20" s="1"/>
  <c r="R175" i="20" s="1"/>
  <c r="N116" i="20"/>
  <c r="P116" i="20" s="1"/>
  <c r="R116" i="20" s="1"/>
  <c r="F176" i="20"/>
  <c r="G176" i="20" s="1"/>
  <c r="N115" i="20"/>
  <c r="N114" i="20"/>
  <c r="P114" i="20" s="1"/>
  <c r="R114" i="20" s="1"/>
  <c r="N113" i="20"/>
  <c r="P113" i="20" s="1"/>
  <c r="N112" i="20"/>
  <c r="F92" i="20"/>
  <c r="G92" i="20"/>
  <c r="P92" i="20" s="1"/>
  <c r="N111" i="20"/>
  <c r="F95" i="20"/>
  <c r="G95" i="20"/>
  <c r="N110" i="20"/>
  <c r="P110" i="20" s="1"/>
  <c r="R110" i="20" s="1"/>
  <c r="F94" i="20"/>
  <c r="G94" i="20" s="1"/>
  <c r="N109" i="20"/>
  <c r="F93" i="20"/>
  <c r="G93" i="20"/>
  <c r="N108" i="20"/>
  <c r="N107" i="20"/>
  <c r="F119" i="20"/>
  <c r="G119" i="20"/>
  <c r="N106" i="20"/>
  <c r="F121" i="20"/>
  <c r="G121" i="20"/>
  <c r="N105" i="20"/>
  <c r="F120" i="20"/>
  <c r="G120" i="20"/>
  <c r="N104" i="20"/>
  <c r="F122" i="20"/>
  <c r="G122" i="20" s="1"/>
  <c r="F33" i="20"/>
  <c r="G33" i="20" s="1"/>
  <c r="P33" i="20" s="1"/>
  <c r="N103" i="20"/>
  <c r="F27" i="20"/>
  <c r="G27" i="20"/>
  <c r="P27" i="20" s="1"/>
  <c r="R27" i="20" s="1"/>
  <c r="N102" i="20"/>
  <c r="F31" i="20"/>
  <c r="G31" i="20" s="1"/>
  <c r="N101" i="20"/>
  <c r="F28" i="20"/>
  <c r="G28" i="20" s="1"/>
  <c r="N100" i="20"/>
  <c r="F22" i="20"/>
  <c r="G22" i="20"/>
  <c r="P22" i="20" s="1"/>
  <c r="N99" i="20"/>
  <c r="F35" i="20"/>
  <c r="G35" i="20"/>
  <c r="F32" i="20"/>
  <c r="G32" i="20" s="1"/>
  <c r="P32" i="20" s="1"/>
  <c r="N98" i="20"/>
  <c r="F24" i="20"/>
  <c r="G24" i="20"/>
  <c r="P24" i="20" s="1"/>
  <c r="R24" i="20" s="1"/>
  <c r="N97" i="20"/>
  <c r="F37" i="20"/>
  <c r="G37" i="20"/>
  <c r="N96" i="20"/>
  <c r="F34" i="20"/>
  <c r="G34" i="20" s="1"/>
  <c r="F38" i="20"/>
  <c r="G38" i="20"/>
  <c r="F36" i="20"/>
  <c r="G36" i="20" s="1"/>
  <c r="P36" i="20" s="1"/>
  <c r="F25" i="20"/>
  <c r="G25" i="20"/>
  <c r="F23" i="20"/>
  <c r="G23" i="20" s="1"/>
  <c r="F141" i="20"/>
  <c r="G141" i="20" s="1"/>
  <c r="P141" i="20" s="1"/>
  <c r="F140" i="20"/>
  <c r="G140" i="20" s="1"/>
  <c r="F143" i="20"/>
  <c r="G143" i="20"/>
  <c r="P143" i="20" s="1"/>
  <c r="N95" i="20"/>
  <c r="F144" i="20"/>
  <c r="G144" i="20"/>
  <c r="P144" i="20" s="1"/>
  <c r="R144" i="20" s="1"/>
  <c r="N94" i="20"/>
  <c r="P94" i="20" s="1"/>
  <c r="R94" i="20" s="1"/>
  <c r="F159" i="20"/>
  <c r="G159" i="20" s="1"/>
  <c r="N93" i="20"/>
  <c r="F160" i="20"/>
  <c r="G160" i="20"/>
  <c r="N92" i="20"/>
  <c r="F60" i="20"/>
  <c r="G60" i="20"/>
  <c r="N91" i="20"/>
  <c r="P91" i="20" s="1"/>
  <c r="R91" i="20" s="1"/>
  <c r="F30" i="20"/>
  <c r="G30" i="20"/>
  <c r="N90" i="20"/>
  <c r="F132" i="20"/>
  <c r="G132" i="20" s="1"/>
  <c r="P132" i="20" s="1"/>
  <c r="R132" i="20" s="1"/>
  <c r="N89" i="20"/>
  <c r="F86" i="20"/>
  <c r="G86" i="20"/>
  <c r="P86" i="20" s="1"/>
  <c r="N88" i="20"/>
  <c r="F157" i="20"/>
  <c r="G157" i="20"/>
  <c r="N87" i="20"/>
  <c r="P87" i="20" s="1"/>
  <c r="R87" i="20" s="1"/>
  <c r="F142" i="20"/>
  <c r="G142" i="20"/>
  <c r="N86" i="20"/>
  <c r="F150" i="20"/>
  <c r="G150" i="20" s="1"/>
  <c r="P150" i="20" s="1"/>
  <c r="R150" i="20" s="1"/>
  <c r="N85" i="20"/>
  <c r="F168" i="20"/>
  <c r="G168" i="20"/>
  <c r="N84" i="20"/>
  <c r="N83" i="20"/>
  <c r="P83" i="20" s="1"/>
  <c r="F166" i="20"/>
  <c r="G166" i="20"/>
  <c r="N82" i="20"/>
  <c r="F162" i="20"/>
  <c r="G162" i="20" s="1"/>
  <c r="P162" i="20" s="1"/>
  <c r="R162" i="20" s="1"/>
  <c r="N81" i="20"/>
  <c r="F164" i="20"/>
  <c r="G164" i="20"/>
  <c r="N80" i="20"/>
  <c r="F158" i="20"/>
  <c r="G158" i="20" s="1"/>
  <c r="N79" i="20"/>
  <c r="F161" i="20"/>
  <c r="G161" i="20" s="1"/>
  <c r="P161" i="20" s="1"/>
  <c r="R161" i="20" s="1"/>
  <c r="N78" i="20"/>
  <c r="F133" i="20"/>
  <c r="G133" i="20"/>
  <c r="N77" i="20"/>
  <c r="F87" i="20"/>
  <c r="G87" i="20"/>
  <c r="N76" i="20"/>
  <c r="P76" i="20" s="1"/>
  <c r="F59" i="20"/>
  <c r="G59" i="20" s="1"/>
  <c r="N75" i="20"/>
  <c r="F29" i="20"/>
  <c r="G29" i="20"/>
  <c r="P29" i="20" s="1"/>
  <c r="N74" i="20"/>
  <c r="F88" i="20"/>
  <c r="G88" i="20"/>
  <c r="N73" i="20"/>
  <c r="F78" i="20"/>
  <c r="G78" i="20"/>
  <c r="N72" i="20"/>
  <c r="F99" i="20"/>
  <c r="G99" i="20" s="1"/>
  <c r="P99" i="20" s="1"/>
  <c r="N71" i="20"/>
  <c r="F146" i="20"/>
  <c r="G146" i="20"/>
  <c r="N70" i="20"/>
  <c r="F145" i="20"/>
  <c r="G145" i="20"/>
  <c r="N69" i="20"/>
  <c r="F9" i="20"/>
  <c r="G9" i="20"/>
  <c r="N68" i="20"/>
  <c r="F11" i="20"/>
  <c r="G11" i="20" s="1"/>
  <c r="N67" i="20"/>
  <c r="P67" i="20" s="1"/>
  <c r="F10" i="20"/>
  <c r="G10" i="20"/>
  <c r="N66" i="20"/>
  <c r="F112" i="20"/>
  <c r="G112" i="20" s="1"/>
  <c r="N65" i="20"/>
  <c r="F123" i="20"/>
  <c r="G123" i="20"/>
  <c r="N64" i="20"/>
  <c r="F124" i="20"/>
  <c r="G124" i="20" s="1"/>
  <c r="N63" i="20"/>
  <c r="F125" i="20"/>
  <c r="G125" i="20" s="1"/>
  <c r="P125" i="20" s="1"/>
  <c r="N62" i="20"/>
  <c r="F111" i="20"/>
  <c r="G111" i="20"/>
  <c r="N61" i="20"/>
  <c r="F110" i="20"/>
  <c r="G110" i="20"/>
  <c r="N60" i="20"/>
  <c r="P60" i="20" s="1"/>
  <c r="R60" i="20" s="1"/>
  <c r="F15" i="20"/>
  <c r="G15" i="20" s="1"/>
  <c r="N59" i="20"/>
  <c r="F14" i="20"/>
  <c r="G14" i="20"/>
  <c r="N58" i="20"/>
  <c r="F16" i="20"/>
  <c r="G16" i="20"/>
  <c r="N57" i="20"/>
  <c r="P57" i="20" s="1"/>
  <c r="F4" i="20"/>
  <c r="G4" i="20"/>
  <c r="N56" i="20"/>
  <c r="P56" i="20" s="1"/>
  <c r="R56" i="20" s="1"/>
  <c r="F154" i="20"/>
  <c r="G154" i="20" s="1"/>
  <c r="P154" i="20" s="1"/>
  <c r="N55" i="20"/>
  <c r="F155" i="20"/>
  <c r="G155" i="20"/>
  <c r="N54" i="20"/>
  <c r="F153" i="20"/>
  <c r="G153" i="20"/>
  <c r="N53" i="20"/>
  <c r="F56" i="20"/>
  <c r="G56" i="20"/>
  <c r="N52" i="20"/>
  <c r="F57" i="20"/>
  <c r="G57" i="20" s="1"/>
  <c r="N51" i="20"/>
  <c r="P51" i="20" s="1"/>
  <c r="F113" i="20"/>
  <c r="G113" i="20"/>
  <c r="N50" i="20"/>
  <c r="F118" i="20"/>
  <c r="G118" i="20" s="1"/>
  <c r="P118" i="20" s="1"/>
  <c r="R118" i="20" s="1"/>
  <c r="N49" i="20"/>
  <c r="F79" i="20"/>
  <c r="G79" i="20"/>
  <c r="P79" i="20" s="1"/>
  <c r="R79" i="20" s="1"/>
  <c r="N48" i="20"/>
  <c r="F81" i="20"/>
  <c r="G81" i="20" s="1"/>
  <c r="N47" i="20"/>
  <c r="F80" i="20"/>
  <c r="G80" i="20" s="1"/>
  <c r="P80" i="20" s="1"/>
  <c r="R80" i="20" s="1"/>
  <c r="N46" i="20"/>
  <c r="F128" i="20"/>
  <c r="G128" i="20"/>
  <c r="N45" i="20"/>
  <c r="F126" i="20"/>
  <c r="G126" i="20"/>
  <c r="N44" i="20"/>
  <c r="P44" i="20" s="1"/>
  <c r="F130" i="20"/>
  <c r="G130" i="20" s="1"/>
  <c r="N43" i="20"/>
  <c r="F114" i="20"/>
  <c r="G114" i="20"/>
  <c r="N42" i="20"/>
  <c r="F117" i="20"/>
  <c r="G117" i="20"/>
  <c r="N41" i="20"/>
  <c r="F18" i="20"/>
  <c r="G18" i="20"/>
  <c r="N40" i="20"/>
  <c r="F89" i="20"/>
  <c r="G89" i="20" s="1"/>
  <c r="P89" i="20" s="1"/>
  <c r="N39" i="20"/>
  <c r="F102" i="20"/>
  <c r="G102" i="20"/>
  <c r="F19" i="20"/>
  <c r="G19" i="20"/>
  <c r="N38" i="20"/>
  <c r="F12" i="20"/>
  <c r="G12" i="20" s="1"/>
  <c r="P12" i="20" s="1"/>
  <c r="N37" i="20"/>
  <c r="P37" i="20" s="1"/>
  <c r="F3" i="20"/>
  <c r="G3" i="20"/>
  <c r="N36" i="20"/>
  <c r="N35" i="20"/>
  <c r="P35" i="20" s="1"/>
  <c r="F61" i="20"/>
  <c r="G61" i="20"/>
  <c r="N34" i="20"/>
  <c r="F139" i="20"/>
  <c r="G139" i="20" s="1"/>
  <c r="P139" i="20" s="1"/>
  <c r="N33" i="20"/>
  <c r="F137" i="20"/>
  <c r="G137" i="20"/>
  <c r="N32" i="20"/>
  <c r="F136" i="20"/>
  <c r="G136" i="20" s="1"/>
  <c r="N31" i="20"/>
  <c r="P31" i="20" s="1"/>
  <c r="F135" i="20"/>
  <c r="G135" i="20" s="1"/>
  <c r="P135" i="20" s="1"/>
  <c r="N30" i="20"/>
  <c r="F138" i="20"/>
  <c r="G138" i="20"/>
  <c r="N29" i="20"/>
  <c r="F51" i="20"/>
  <c r="G51" i="20"/>
  <c r="N28" i="20"/>
  <c r="F46" i="20"/>
  <c r="G46" i="20" s="1"/>
  <c r="N27" i="20"/>
  <c r="F134" i="20"/>
  <c r="G134" i="20"/>
  <c r="P134" i="20" s="1"/>
  <c r="R134" i="20" s="1"/>
  <c r="N26" i="20"/>
  <c r="F45" i="20"/>
  <c r="G45" i="20"/>
  <c r="N25" i="20"/>
  <c r="P25" i="20" s="1"/>
  <c r="F43" i="20"/>
  <c r="G43" i="20"/>
  <c r="N23" i="20"/>
  <c r="F172" i="20"/>
  <c r="G172" i="20" s="1"/>
  <c r="N22" i="20"/>
  <c r="F170" i="20"/>
  <c r="G170" i="20"/>
  <c r="N21" i="20"/>
  <c r="F173" i="20"/>
  <c r="G173" i="20"/>
  <c r="N20" i="20"/>
  <c r="P20" i="20" s="1"/>
  <c r="R20" i="20" s="1"/>
  <c r="F84" i="20"/>
  <c r="G84" i="20"/>
  <c r="N19" i="20"/>
  <c r="F83" i="20"/>
  <c r="G83" i="20" s="1"/>
  <c r="N18" i="20"/>
  <c r="P18" i="20" s="1"/>
  <c r="R18" i="20" s="1"/>
  <c r="F90" i="20"/>
  <c r="G90" i="20"/>
  <c r="N17" i="20"/>
  <c r="F62" i="20"/>
  <c r="G62" i="20" s="1"/>
  <c r="P62" i="20" s="1"/>
  <c r="N16" i="20"/>
  <c r="F63" i="20"/>
  <c r="G63" i="20"/>
  <c r="P63" i="20" s="1"/>
  <c r="R63" i="20" s="1"/>
  <c r="N15" i="20"/>
  <c r="F71" i="20"/>
  <c r="G71" i="20" s="1"/>
  <c r="N14" i="20"/>
  <c r="F72" i="20"/>
  <c r="G72" i="20" s="1"/>
  <c r="N13" i="20"/>
  <c r="F73" i="20"/>
  <c r="G73" i="20"/>
  <c r="N11" i="20"/>
  <c r="F76" i="20"/>
  <c r="G76" i="20"/>
  <c r="N10" i="20"/>
  <c r="P10" i="20" s="1"/>
  <c r="F74" i="20"/>
  <c r="G74" i="20" s="1"/>
  <c r="N9" i="20"/>
  <c r="F66" i="20"/>
  <c r="G66" i="20"/>
  <c r="P66" i="20" s="1"/>
  <c r="N8" i="20"/>
  <c r="F64" i="20"/>
  <c r="G64" i="20"/>
  <c r="P64" i="20" s="1"/>
  <c r="N7" i="20"/>
  <c r="P7" i="20" s="1"/>
  <c r="F65" i="20"/>
  <c r="G65" i="20"/>
  <c r="N6" i="20"/>
  <c r="F69" i="20"/>
  <c r="G69" i="20" s="1"/>
  <c r="P69" i="20" s="1"/>
  <c r="N5" i="20"/>
  <c r="F67" i="20"/>
  <c r="G67" i="20"/>
  <c r="N4" i="20"/>
  <c r="F70" i="20"/>
  <c r="G70" i="20"/>
  <c r="N3" i="20"/>
  <c r="P3" i="20" s="1"/>
  <c r="F68" i="20"/>
  <c r="G68" i="20"/>
  <c r="N12" i="20"/>
  <c r="F75" i="20"/>
  <c r="G75" i="20" s="1"/>
  <c r="P75" i="20" s="1"/>
  <c r="N14" i="17"/>
  <c r="P14" i="17" s="1"/>
  <c r="R14" i="17" s="1"/>
  <c r="H14" i="17"/>
  <c r="I14" i="17"/>
  <c r="J14" i="17" s="1"/>
  <c r="N13" i="17"/>
  <c r="H13" i="17"/>
  <c r="I13" i="17"/>
  <c r="J13" i="17"/>
  <c r="P13" i="17" s="1"/>
  <c r="R13" i="17" s="1"/>
  <c r="N12" i="17"/>
  <c r="H12" i="17"/>
  <c r="I12" i="17"/>
  <c r="J12" i="17" s="1"/>
  <c r="N11" i="17"/>
  <c r="H11" i="17"/>
  <c r="I11" i="17"/>
  <c r="J11" i="17"/>
  <c r="P11" i="17" s="1"/>
  <c r="R11" i="17" s="1"/>
  <c r="N10" i="17"/>
  <c r="H10" i="17"/>
  <c r="I10" i="17"/>
  <c r="J10" i="17" s="1"/>
  <c r="N9" i="17"/>
  <c r="H9" i="17"/>
  <c r="I9" i="17"/>
  <c r="J9" i="17"/>
  <c r="P9" i="17" s="1"/>
  <c r="R9" i="17" s="1"/>
  <c r="N8" i="17"/>
  <c r="H8" i="17"/>
  <c r="I8" i="17"/>
  <c r="J8" i="17" s="1"/>
  <c r="N7" i="17"/>
  <c r="H7" i="17"/>
  <c r="I7" i="17"/>
  <c r="J7" i="17"/>
  <c r="P7" i="17" s="1"/>
  <c r="R7" i="17" s="1"/>
  <c r="P23" i="17"/>
  <c r="R23" i="17" s="1"/>
  <c r="P25" i="17"/>
  <c r="R25" i="17" s="1"/>
  <c r="R27" i="17"/>
  <c r="P29" i="17"/>
  <c r="R29" i="17" s="1"/>
  <c r="P155" i="20"/>
  <c r="R155" i="20" s="1"/>
  <c r="P142" i="20"/>
  <c r="R142" i="20" s="1"/>
  <c r="R125" i="20"/>
  <c r="P112" i="20"/>
  <c r="R112" i="20" s="1"/>
  <c r="P160" i="20"/>
  <c r="R160" i="20" s="1"/>
  <c r="P136" i="20"/>
  <c r="R136" i="20" s="1"/>
  <c r="P137" i="20"/>
  <c r="R137" i="20" s="1"/>
  <c r="P138" i="20"/>
  <c r="R138" i="20" s="1"/>
  <c r="R139" i="20"/>
  <c r="P176" i="20"/>
  <c r="R176" i="20" s="1"/>
  <c r="P178" i="20"/>
  <c r="R178" i="20" s="1"/>
  <c r="R113" i="20"/>
  <c r="P123" i="20"/>
  <c r="R123" i="20" s="1"/>
  <c r="P124" i="20"/>
  <c r="R124" i="20" s="1"/>
  <c r="P129" i="20"/>
  <c r="R129" i="20" s="1"/>
  <c r="P156" i="20"/>
  <c r="R156" i="20" s="1"/>
  <c r="R108" i="20"/>
  <c r="P104" i="20"/>
  <c r="R104" i="20" s="1"/>
  <c r="P117" i="20"/>
  <c r="R117" i="20"/>
  <c r="P126" i="20"/>
  <c r="R126" i="20" s="1"/>
  <c r="P127" i="20"/>
  <c r="R127" i="20" s="1"/>
  <c r="R135" i="20"/>
  <c r="P152" i="20"/>
  <c r="R152" i="20" s="1"/>
  <c r="P153" i="20"/>
  <c r="R153" i="20" s="1"/>
  <c r="P96" i="20"/>
  <c r="R96" i="20" s="1"/>
  <c r="R99" i="20"/>
  <c r="P106" i="20"/>
  <c r="R106" i="20" s="1"/>
  <c r="P109" i="20"/>
  <c r="R109" i="20" s="1"/>
  <c r="R119" i="20"/>
  <c r="P131" i="20"/>
  <c r="R131" i="20"/>
  <c r="R143" i="20"/>
  <c r="P145" i="20"/>
  <c r="R145" i="20"/>
  <c r="R149" i="20"/>
  <c r="R154" i="20"/>
  <c r="P157" i="20"/>
  <c r="R157" i="20"/>
  <c r="P158" i="20"/>
  <c r="R158" i="20"/>
  <c r="P165" i="20"/>
  <c r="R165" i="20"/>
  <c r="P168" i="20"/>
  <c r="R168" i="20"/>
  <c r="P170" i="20"/>
  <c r="R170" i="20"/>
  <c r="P120" i="20"/>
  <c r="R120" i="20"/>
  <c r="R121" i="20"/>
  <c r="P122" i="20"/>
  <c r="R122" i="20"/>
  <c r="R130" i="20"/>
  <c r="R146" i="20"/>
  <c r="P169" i="20"/>
  <c r="R169" i="20"/>
  <c r="P171" i="20"/>
  <c r="R171" i="20"/>
  <c r="R167" i="20"/>
  <c r="P173" i="20"/>
  <c r="R173" i="20"/>
  <c r="P177" i="20"/>
  <c r="R177" i="20"/>
  <c r="R163" i="20"/>
  <c r="P159" i="20"/>
  <c r="R159" i="20"/>
  <c r="P151" i="20"/>
  <c r="R151" i="20"/>
  <c r="R148" i="20"/>
  <c r="R141" i="20"/>
  <c r="P105" i="20"/>
  <c r="R105" i="20"/>
  <c r="P107" i="20"/>
  <c r="R107" i="20"/>
  <c r="P97" i="20"/>
  <c r="R97" i="20"/>
  <c r="P100" i="20"/>
  <c r="R100" i="20"/>
  <c r="P102" i="20"/>
  <c r="R102" i="20"/>
  <c r="P74" i="20"/>
  <c r="R74" i="20"/>
  <c r="P93" i="20"/>
  <c r="R93" i="20"/>
  <c r="R54" i="20"/>
  <c r="R86" i="20"/>
  <c r="P88" i="20"/>
  <c r="R88" i="20"/>
  <c r="R89" i="20"/>
  <c r="P95" i="20"/>
  <c r="R95" i="20"/>
  <c r="P90" i="20"/>
  <c r="R90" i="20"/>
  <c r="R92" i="20"/>
  <c r="P59" i="20"/>
  <c r="R59" i="20"/>
  <c r="P61" i="20"/>
  <c r="R61" i="20"/>
  <c r="R67" i="20"/>
  <c r="P55" i="20"/>
  <c r="R55" i="20"/>
  <c r="R69" i="20"/>
  <c r="P81" i="20"/>
  <c r="R81" i="20"/>
  <c r="P11" i="20"/>
  <c r="R11" i="20"/>
  <c r="P39" i="20"/>
  <c r="R39" i="20"/>
  <c r="P40" i="20"/>
  <c r="R40" i="20"/>
  <c r="P50" i="20"/>
  <c r="R50" i="20"/>
  <c r="R64" i="20"/>
  <c r="P65" i="20"/>
  <c r="R65" i="20"/>
  <c r="P77" i="20"/>
  <c r="R77" i="20"/>
  <c r="P82" i="20"/>
  <c r="R82" i="20"/>
  <c r="R12" i="20"/>
  <c r="R17" i="20"/>
  <c r="P30" i="20"/>
  <c r="R30" i="20"/>
  <c r="R51" i="20"/>
  <c r="P53" i="20"/>
  <c r="R53" i="20"/>
  <c r="R57" i="20"/>
  <c r="R62" i="20"/>
  <c r="R66" i="20"/>
  <c r="P70" i="20"/>
  <c r="R70" i="20"/>
  <c r="R76" i="20"/>
  <c r="P84" i="20"/>
  <c r="R84" i="20"/>
  <c r="P15" i="20"/>
  <c r="R15" i="20"/>
  <c r="R75" i="20"/>
  <c r="P78" i="20"/>
  <c r="R78" i="20"/>
  <c r="R83" i="20"/>
  <c r="P58" i="20"/>
  <c r="R58" i="20"/>
  <c r="P68" i="20"/>
  <c r="R68" i="20"/>
  <c r="P71" i="20"/>
  <c r="R71" i="20"/>
  <c r="R32" i="20"/>
  <c r="R33" i="20"/>
  <c r="P34" i="20"/>
  <c r="R34" i="20"/>
  <c r="R35" i="20"/>
  <c r="R36" i="20"/>
  <c r="R37" i="20"/>
  <c r="P38" i="20"/>
  <c r="R38" i="20"/>
  <c r="P42" i="20"/>
  <c r="R42" i="20"/>
  <c r="P43" i="20"/>
  <c r="R43" i="20"/>
  <c r="R44" i="20"/>
  <c r="P45" i="20"/>
  <c r="R45" i="20"/>
  <c r="P46" i="20"/>
  <c r="R46" i="20"/>
  <c r="P47" i="20"/>
  <c r="R47" i="20"/>
  <c r="P48" i="20"/>
  <c r="R48" i="20"/>
  <c r="P19" i="20"/>
  <c r="R19" i="20"/>
  <c r="P21" i="20"/>
  <c r="R21" i="20"/>
  <c r="R22" i="20"/>
  <c r="P23" i="20"/>
  <c r="R23" i="20"/>
  <c r="R25" i="20"/>
  <c r="P26" i="20"/>
  <c r="R26" i="20"/>
  <c r="R29" i="20"/>
  <c r="R31" i="20"/>
  <c r="P13" i="20"/>
  <c r="R13" i="20"/>
  <c r="P16" i="20"/>
  <c r="R16" i="20"/>
  <c r="R3" i="20"/>
  <c r="P4" i="20"/>
  <c r="R4" i="20"/>
  <c r="P5" i="20"/>
  <c r="R5" i="20"/>
  <c r="P6" i="20"/>
  <c r="R6" i="20"/>
  <c r="R7" i="20"/>
  <c r="P9" i="20"/>
  <c r="R9" i="20"/>
  <c r="R10" i="20"/>
  <c r="H40" i="10"/>
  <c r="H39" i="10"/>
  <c r="I39" i="10" s="1"/>
  <c r="J39" i="10"/>
  <c r="P39" i="10" s="1"/>
  <c r="R39" i="10" s="1"/>
  <c r="H38" i="10"/>
  <c r="H37" i="10"/>
  <c r="I37" i="10" s="1"/>
  <c r="J37" i="10"/>
  <c r="P37" i="10" s="1"/>
  <c r="H36" i="10"/>
  <c r="H35" i="10"/>
  <c r="I35" i="10" s="1"/>
  <c r="J35" i="10"/>
  <c r="P35" i="10" s="1"/>
  <c r="H34" i="10"/>
  <c r="N40" i="10"/>
  <c r="P40" i="10" s="1"/>
  <c r="R40" i="10" s="1"/>
  <c r="I40" i="10"/>
  <c r="J40" i="10"/>
  <c r="N39" i="10"/>
  <c r="N38" i="10"/>
  <c r="P38" i="10" s="1"/>
  <c r="R38" i="10" s="1"/>
  <c r="I38" i="10"/>
  <c r="J38" i="10"/>
  <c r="N37" i="10"/>
  <c r="N36" i="10"/>
  <c r="P36" i="10" s="1"/>
  <c r="I36" i="10"/>
  <c r="J36" i="10"/>
  <c r="N35" i="10"/>
  <c r="N34" i="10"/>
  <c r="P34" i="10" s="1"/>
  <c r="R34" i="10" s="1"/>
  <c r="I34" i="10"/>
  <c r="J34" i="10"/>
  <c r="R35" i="10"/>
  <c r="R37" i="10"/>
  <c r="R36" i="10"/>
  <c r="H27" i="13"/>
  <c r="H26" i="13"/>
  <c r="I26" i="13" s="1"/>
  <c r="H25" i="13"/>
  <c r="H24" i="13"/>
  <c r="I24" i="13" s="1"/>
  <c r="H23" i="13"/>
  <c r="H22" i="13"/>
  <c r="I22" i="13" s="1"/>
  <c r="J22" i="13" s="1"/>
  <c r="H21" i="13"/>
  <c r="H20" i="13"/>
  <c r="I20" i="13" s="1"/>
  <c r="H27" i="11"/>
  <c r="H26" i="11"/>
  <c r="I26" i="11" s="1"/>
  <c r="J26" i="11" s="1"/>
  <c r="P26" i="11" s="1"/>
  <c r="R26" i="11" s="1"/>
  <c r="H25" i="11"/>
  <c r="H24" i="11"/>
  <c r="I24" i="11" s="1"/>
  <c r="H23" i="11"/>
  <c r="H22" i="11"/>
  <c r="H21" i="11"/>
  <c r="H20" i="11"/>
  <c r="I20" i="11" s="1"/>
  <c r="H27" i="10"/>
  <c r="H26" i="10"/>
  <c r="I26" i="10" s="1"/>
  <c r="J26" i="10" s="1"/>
  <c r="P26" i="10" s="1"/>
  <c r="R26" i="10" s="1"/>
  <c r="H25" i="10"/>
  <c r="H24" i="10"/>
  <c r="H23" i="10"/>
  <c r="H22" i="10"/>
  <c r="I22" i="10" s="1"/>
  <c r="J22" i="10" s="1"/>
  <c r="H21" i="10"/>
  <c r="H20" i="10"/>
  <c r="H39" i="1"/>
  <c r="H38" i="1"/>
  <c r="I38" i="1" s="1"/>
  <c r="J38" i="1" s="1"/>
  <c r="P38" i="1" s="1"/>
  <c r="R38" i="1" s="1"/>
  <c r="H37" i="1"/>
  <c r="H36" i="1"/>
  <c r="H35" i="1"/>
  <c r="I35" i="1" s="1"/>
  <c r="H34" i="1"/>
  <c r="I34" i="1" s="1"/>
  <c r="J34" i="1" s="1"/>
  <c r="H27" i="1"/>
  <c r="H26" i="1"/>
  <c r="H25" i="1"/>
  <c r="H24" i="1"/>
  <c r="H23" i="1"/>
  <c r="H22" i="1"/>
  <c r="H21" i="1"/>
  <c r="H20" i="1"/>
  <c r="N13" i="15"/>
  <c r="H13" i="15"/>
  <c r="I13" i="15"/>
  <c r="J13" i="15"/>
  <c r="P13" i="15" s="1"/>
  <c r="R13" i="15"/>
  <c r="N12" i="15"/>
  <c r="H12" i="15"/>
  <c r="I12" i="15" s="1"/>
  <c r="J12" i="15"/>
  <c r="N11" i="15"/>
  <c r="P11" i="15" s="1"/>
  <c r="R11" i="15" s="1"/>
  <c r="H11" i="15"/>
  <c r="I11" i="15" s="1"/>
  <c r="J11" i="15"/>
  <c r="N10" i="15"/>
  <c r="H10" i="15"/>
  <c r="I10" i="15"/>
  <c r="J10" i="15"/>
  <c r="P10" i="15" s="1"/>
  <c r="R10" i="15" s="1"/>
  <c r="N9" i="15"/>
  <c r="H9" i="15"/>
  <c r="I9" i="15"/>
  <c r="J9" i="15"/>
  <c r="P9" i="15" s="1"/>
  <c r="R9" i="15" s="1"/>
  <c r="N8" i="15"/>
  <c r="H8" i="15"/>
  <c r="I8" i="15" s="1"/>
  <c r="J8" i="15"/>
  <c r="N7" i="15"/>
  <c r="H7" i="15"/>
  <c r="I7" i="15" s="1"/>
  <c r="J7" i="15"/>
  <c r="P7" i="15"/>
  <c r="R7" i="15" s="1"/>
  <c r="N6" i="15"/>
  <c r="H6" i="15"/>
  <c r="I6" i="15" s="1"/>
  <c r="J6" i="15" s="1"/>
  <c r="P6" i="15" s="1"/>
  <c r="R6" i="15" s="1"/>
  <c r="N13" i="14"/>
  <c r="H13" i="14"/>
  <c r="I13" i="14" s="1"/>
  <c r="J13" i="14" s="1"/>
  <c r="P13" i="14" s="1"/>
  <c r="R13" i="14" s="1"/>
  <c r="N12" i="14"/>
  <c r="H12" i="14"/>
  <c r="I12" i="14"/>
  <c r="J12" i="14" s="1"/>
  <c r="P12" i="14" s="1"/>
  <c r="R12" i="14" s="1"/>
  <c r="N11" i="14"/>
  <c r="H11" i="14"/>
  <c r="I11" i="14"/>
  <c r="J11" i="14" s="1"/>
  <c r="P11" i="14" s="1"/>
  <c r="R11" i="14" s="1"/>
  <c r="N10" i="14"/>
  <c r="P10" i="14" s="1"/>
  <c r="R10" i="14" s="1"/>
  <c r="H10" i="14"/>
  <c r="I10" i="14" s="1"/>
  <c r="J10" i="14" s="1"/>
  <c r="N9" i="14"/>
  <c r="H9" i="14"/>
  <c r="I9" i="14" s="1"/>
  <c r="J9" i="14"/>
  <c r="N8" i="14"/>
  <c r="H8" i="14"/>
  <c r="I8" i="14" s="1"/>
  <c r="J8" i="14" s="1"/>
  <c r="P8" i="14" s="1"/>
  <c r="N7" i="14"/>
  <c r="H7" i="14"/>
  <c r="I7" i="14" s="1"/>
  <c r="J7" i="14" s="1"/>
  <c r="P7" i="14" s="1"/>
  <c r="R7" i="14" s="1"/>
  <c r="N6" i="14"/>
  <c r="P6" i="14" s="1"/>
  <c r="H6" i="14"/>
  <c r="I6" i="14" s="1"/>
  <c r="J6" i="14"/>
  <c r="N27" i="13"/>
  <c r="P27" i="13" s="1"/>
  <c r="I27" i="13"/>
  <c r="J27" i="13" s="1"/>
  <c r="N26" i="13"/>
  <c r="J26" i="13"/>
  <c r="N25" i="13"/>
  <c r="I25" i="13"/>
  <c r="J25" i="13"/>
  <c r="N24" i="13"/>
  <c r="P24" i="13" s="1"/>
  <c r="R24" i="13" s="1"/>
  <c r="J24" i="13"/>
  <c r="N23" i="13"/>
  <c r="I23" i="13"/>
  <c r="J23" i="13" s="1"/>
  <c r="N22" i="13"/>
  <c r="N21" i="13"/>
  <c r="I21" i="13"/>
  <c r="J21" i="13"/>
  <c r="P21" i="13" s="1"/>
  <c r="R21" i="13" s="1"/>
  <c r="N20" i="13"/>
  <c r="J20" i="13"/>
  <c r="N13" i="13"/>
  <c r="H13" i="13"/>
  <c r="I13" i="13" s="1"/>
  <c r="J13" i="13" s="1"/>
  <c r="N12" i="13"/>
  <c r="H12" i="13"/>
  <c r="I12" i="13" s="1"/>
  <c r="J12" i="13"/>
  <c r="N11" i="13"/>
  <c r="H11" i="13"/>
  <c r="I11" i="13" s="1"/>
  <c r="J11" i="13"/>
  <c r="N10" i="13"/>
  <c r="H10" i="13"/>
  <c r="I10" i="13" s="1"/>
  <c r="J10" i="13"/>
  <c r="N9" i="13"/>
  <c r="H9" i="13"/>
  <c r="I9" i="13" s="1"/>
  <c r="J9" i="13" s="1"/>
  <c r="N8" i="13"/>
  <c r="H8" i="13"/>
  <c r="I8" i="13" s="1"/>
  <c r="J8" i="13" s="1"/>
  <c r="N7" i="13"/>
  <c r="H7" i="13"/>
  <c r="I7" i="13" s="1"/>
  <c r="J7" i="13"/>
  <c r="P7" i="13" s="1"/>
  <c r="R7" i="13" s="1"/>
  <c r="N6" i="13"/>
  <c r="H6" i="13"/>
  <c r="I6" i="13" s="1"/>
  <c r="J6" i="13"/>
  <c r="N13" i="12"/>
  <c r="P13" i="12" s="1"/>
  <c r="R13" i="12" s="1"/>
  <c r="H13" i="12"/>
  <c r="I13" i="12" s="1"/>
  <c r="J13" i="12" s="1"/>
  <c r="N12" i="12"/>
  <c r="H12" i="12"/>
  <c r="I12" i="12" s="1"/>
  <c r="J12" i="12" s="1"/>
  <c r="N11" i="12"/>
  <c r="H11" i="12"/>
  <c r="I11" i="12" s="1"/>
  <c r="J11" i="12"/>
  <c r="P11" i="12" s="1"/>
  <c r="R11" i="12" s="1"/>
  <c r="N10" i="12"/>
  <c r="H10" i="12"/>
  <c r="I10" i="12" s="1"/>
  <c r="J10" i="12"/>
  <c r="N9" i="12"/>
  <c r="P9" i="12" s="1"/>
  <c r="R9" i="12" s="1"/>
  <c r="H9" i="12"/>
  <c r="I9" i="12" s="1"/>
  <c r="J9" i="12" s="1"/>
  <c r="N8" i="12"/>
  <c r="H8" i="12"/>
  <c r="I8" i="12" s="1"/>
  <c r="J8" i="12"/>
  <c r="N7" i="12"/>
  <c r="H7" i="12"/>
  <c r="I7" i="12" s="1"/>
  <c r="J7" i="12"/>
  <c r="N6" i="12"/>
  <c r="P6" i="12" s="1"/>
  <c r="R6" i="12" s="1"/>
  <c r="H6" i="12"/>
  <c r="I6" i="12" s="1"/>
  <c r="J6" i="12"/>
  <c r="N27" i="11"/>
  <c r="I27" i="11"/>
  <c r="J27" i="11" s="1"/>
  <c r="N26" i="11"/>
  <c r="N25" i="11"/>
  <c r="I25" i="11"/>
  <c r="J25" i="11"/>
  <c r="P25" i="11" s="1"/>
  <c r="N24" i="11"/>
  <c r="J24" i="11"/>
  <c r="N23" i="11"/>
  <c r="I23" i="11"/>
  <c r="J23" i="11" s="1"/>
  <c r="N22" i="11"/>
  <c r="I22" i="11"/>
  <c r="J22" i="11" s="1"/>
  <c r="N21" i="11"/>
  <c r="I21" i="11"/>
  <c r="J21" i="11" s="1"/>
  <c r="P21" i="11" s="1"/>
  <c r="R21" i="11" s="1"/>
  <c r="N20" i="11"/>
  <c r="J20" i="11"/>
  <c r="N13" i="11"/>
  <c r="P13" i="11" s="1"/>
  <c r="R13" i="11" s="1"/>
  <c r="H13" i="11"/>
  <c r="I13" i="11" s="1"/>
  <c r="J13" i="11" s="1"/>
  <c r="N12" i="11"/>
  <c r="H12" i="11"/>
  <c r="I12" i="11" s="1"/>
  <c r="J12" i="11" s="1"/>
  <c r="N11" i="11"/>
  <c r="H11" i="11"/>
  <c r="I11" i="11" s="1"/>
  <c r="J11" i="11" s="1"/>
  <c r="P11" i="11" s="1"/>
  <c r="N10" i="11"/>
  <c r="H10" i="11"/>
  <c r="I10" i="11" s="1"/>
  <c r="J10" i="11" s="1"/>
  <c r="P10" i="11" s="1"/>
  <c r="R10" i="11" s="1"/>
  <c r="N9" i="11"/>
  <c r="H9" i="11"/>
  <c r="I9" i="11" s="1"/>
  <c r="J9" i="11" s="1"/>
  <c r="P9" i="11" s="1"/>
  <c r="R9" i="11" s="1"/>
  <c r="N8" i="11"/>
  <c r="H8" i="11"/>
  <c r="I8" i="11" s="1"/>
  <c r="J8" i="11" s="1"/>
  <c r="P8" i="11" s="1"/>
  <c r="R8" i="11" s="1"/>
  <c r="N7" i="11"/>
  <c r="H7" i="11"/>
  <c r="I7" i="11" s="1"/>
  <c r="J7" i="11" s="1"/>
  <c r="P7" i="11" s="1"/>
  <c r="R7" i="11" s="1"/>
  <c r="N6" i="11"/>
  <c r="H6" i="11"/>
  <c r="I6" i="11" s="1"/>
  <c r="J6" i="11" s="1"/>
  <c r="P6" i="11" s="1"/>
  <c r="N27" i="10"/>
  <c r="I27" i="10"/>
  <c r="J27" i="10" s="1"/>
  <c r="P27" i="10" s="1"/>
  <c r="R27" i="10" s="1"/>
  <c r="N26" i="10"/>
  <c r="N25" i="10"/>
  <c r="P25" i="10" s="1"/>
  <c r="I25" i="10"/>
  <c r="J25" i="10" s="1"/>
  <c r="N24" i="10"/>
  <c r="I24" i="10"/>
  <c r="J24" i="10" s="1"/>
  <c r="P24" i="10" s="1"/>
  <c r="R24" i="10" s="1"/>
  <c r="N23" i="10"/>
  <c r="I23" i="10"/>
  <c r="J23" i="10"/>
  <c r="P23" i="10" s="1"/>
  <c r="N22" i="10"/>
  <c r="N21" i="10"/>
  <c r="I21" i="10"/>
  <c r="J21" i="10" s="1"/>
  <c r="N20" i="10"/>
  <c r="P20" i="10" s="1"/>
  <c r="R20" i="10" s="1"/>
  <c r="I20" i="10"/>
  <c r="J20" i="10"/>
  <c r="N13" i="10"/>
  <c r="H13" i="10"/>
  <c r="I13" i="10" s="1"/>
  <c r="J13" i="10" s="1"/>
  <c r="N12" i="10"/>
  <c r="H12" i="10"/>
  <c r="I12" i="10" s="1"/>
  <c r="J12" i="10" s="1"/>
  <c r="N11" i="10"/>
  <c r="H11" i="10"/>
  <c r="I11" i="10" s="1"/>
  <c r="J11" i="10" s="1"/>
  <c r="P11" i="10" s="1"/>
  <c r="R11" i="10" s="1"/>
  <c r="N10" i="10"/>
  <c r="H10" i="10"/>
  <c r="I10" i="10" s="1"/>
  <c r="J10" i="10" s="1"/>
  <c r="N9" i="10"/>
  <c r="H9" i="10"/>
  <c r="I9" i="10" s="1"/>
  <c r="J9" i="10" s="1"/>
  <c r="N8" i="10"/>
  <c r="H8" i="10"/>
  <c r="I8" i="10" s="1"/>
  <c r="J8" i="10" s="1"/>
  <c r="P8" i="10" s="1"/>
  <c r="R8" i="10" s="1"/>
  <c r="N7" i="10"/>
  <c r="H7" i="10"/>
  <c r="I7" i="10" s="1"/>
  <c r="J7" i="10" s="1"/>
  <c r="P7" i="10" s="1"/>
  <c r="R7" i="10" s="1"/>
  <c r="N6" i="10"/>
  <c r="H6" i="10"/>
  <c r="I6" i="10" s="1"/>
  <c r="J6" i="10" s="1"/>
  <c r="P6" i="10" s="1"/>
  <c r="R6" i="10" s="1"/>
  <c r="N36" i="1"/>
  <c r="I36" i="1"/>
  <c r="J36" i="1" s="1"/>
  <c r="P36" i="1" s="1"/>
  <c r="N35" i="1"/>
  <c r="J35" i="1"/>
  <c r="N39" i="1"/>
  <c r="P39" i="1" s="1"/>
  <c r="R39" i="1" s="1"/>
  <c r="N38" i="1"/>
  <c r="N37" i="1"/>
  <c r="N34" i="1"/>
  <c r="I39" i="1"/>
  <c r="J39" i="1" s="1"/>
  <c r="I37" i="1"/>
  <c r="J37" i="1" s="1"/>
  <c r="P37" i="1" s="1"/>
  <c r="R37" i="1" s="1"/>
  <c r="R36" i="1"/>
  <c r="P7" i="12"/>
  <c r="R7" i="12"/>
  <c r="P11" i="13"/>
  <c r="R11" i="13" s="1"/>
  <c r="P25" i="13"/>
  <c r="R25" i="13"/>
  <c r="R27" i="13"/>
  <c r="P20" i="11"/>
  <c r="R20" i="11"/>
  <c r="R6" i="11"/>
  <c r="P9" i="10"/>
  <c r="R9" i="10"/>
  <c r="P13" i="10"/>
  <c r="R13" i="10" s="1"/>
  <c r="R23" i="10"/>
  <c r="R25" i="10"/>
  <c r="R8" i="14"/>
  <c r="R6" i="14"/>
  <c r="P6" i="13"/>
  <c r="R6" i="13" s="1"/>
  <c r="P10" i="13"/>
  <c r="R10" i="13"/>
  <c r="P20" i="13"/>
  <c r="R20" i="13"/>
  <c r="P10" i="12"/>
  <c r="R10" i="12" s="1"/>
  <c r="R11" i="11"/>
  <c r="R25" i="11"/>
  <c r="P10" i="10"/>
  <c r="R10" i="10" s="1"/>
  <c r="P12" i="10"/>
  <c r="R12" i="10" s="1"/>
  <c r="P22" i="10"/>
  <c r="R22" i="10"/>
  <c r="P35" i="1"/>
  <c r="R35" i="1" s="1"/>
  <c r="P34" i="1"/>
  <c r="R34" i="1" s="1"/>
  <c r="H9" i="1"/>
  <c r="I9" i="1" s="1"/>
  <c r="J9" i="1" s="1"/>
  <c r="N9" i="1"/>
  <c r="P9" i="1" s="1"/>
  <c r="R9" i="1" s="1"/>
  <c r="N27" i="1"/>
  <c r="N26" i="1"/>
  <c r="N25" i="1"/>
  <c r="N24" i="1"/>
  <c r="P24" i="1" s="1"/>
  <c r="R24" i="1" s="1"/>
  <c r="N23" i="1"/>
  <c r="N22" i="1"/>
  <c r="N21" i="1"/>
  <c r="N20" i="1"/>
  <c r="P20" i="1" s="1"/>
  <c r="R20" i="1" s="1"/>
  <c r="N13" i="1"/>
  <c r="N12" i="1"/>
  <c r="N11" i="1"/>
  <c r="N10" i="1"/>
  <c r="P10" i="1" s="1"/>
  <c r="R10" i="1" s="1"/>
  <c r="N8" i="1"/>
  <c r="N7" i="1"/>
  <c r="P7" i="1" s="1"/>
  <c r="R7" i="1" s="1"/>
  <c r="N6" i="1"/>
  <c r="H13" i="1"/>
  <c r="H12" i="1"/>
  <c r="H11" i="1"/>
  <c r="H10" i="1"/>
  <c r="H8" i="1"/>
  <c r="H7" i="1"/>
  <c r="H6" i="1"/>
  <c r="I8" i="1"/>
  <c r="J8" i="1" s="1"/>
  <c r="I13" i="1"/>
  <c r="J13" i="1" s="1"/>
  <c r="I7" i="1"/>
  <c r="J7" i="1" s="1"/>
  <c r="I10" i="1"/>
  <c r="J10" i="1" s="1"/>
  <c r="I12" i="1"/>
  <c r="J12" i="1" s="1"/>
  <c r="I6" i="1"/>
  <c r="J6" i="1" s="1"/>
  <c r="P6" i="1" s="1"/>
  <c r="R6" i="1" s="1"/>
  <c r="I11" i="1"/>
  <c r="J11" i="1" s="1"/>
  <c r="P11" i="1" s="1"/>
  <c r="R11" i="1" s="1"/>
  <c r="I20" i="1"/>
  <c r="J20" i="1" s="1"/>
  <c r="I21" i="1"/>
  <c r="J21" i="1" s="1"/>
  <c r="P21" i="1" s="1"/>
  <c r="R21" i="1" s="1"/>
  <c r="I22" i="1"/>
  <c r="J22" i="1" s="1"/>
  <c r="I23" i="1"/>
  <c r="J23" i="1" s="1"/>
  <c r="I24" i="1"/>
  <c r="J24" i="1" s="1"/>
  <c r="I25" i="1"/>
  <c r="J25" i="1" s="1"/>
  <c r="P25" i="1" s="1"/>
  <c r="R25" i="1" s="1"/>
  <c r="I26" i="1"/>
  <c r="J26" i="1" s="1"/>
  <c r="I27" i="1"/>
  <c r="J27" i="1" s="1"/>
  <c r="P12" i="1" l="1"/>
  <c r="R12" i="1" s="1"/>
  <c r="P22" i="1"/>
  <c r="R22" i="1" s="1"/>
  <c r="P26" i="1"/>
  <c r="R26" i="1" s="1"/>
  <c r="P8" i="1"/>
  <c r="R8" i="1" s="1"/>
  <c r="P13" i="1"/>
  <c r="R13" i="1" s="1"/>
  <c r="P23" i="1"/>
  <c r="R23" i="1" s="1"/>
  <c r="P27" i="1"/>
  <c r="R27" i="1" s="1"/>
  <c r="P22" i="13"/>
  <c r="R22" i="13" s="1"/>
  <c r="P12" i="11"/>
  <c r="R12" i="11" s="1"/>
  <c r="P13" i="13"/>
  <c r="R13" i="13" s="1"/>
  <c r="P28" i="20"/>
  <c r="R28" i="20" s="1"/>
  <c r="P85" i="20"/>
  <c r="R85" i="20" s="1"/>
  <c r="P111" i="20"/>
  <c r="R111" i="20" s="1"/>
  <c r="P27" i="11"/>
  <c r="R27" i="11" s="1"/>
  <c r="P22" i="11"/>
  <c r="R22" i="11" s="1"/>
  <c r="P24" i="11"/>
  <c r="R24" i="11" s="1"/>
  <c r="P9" i="13"/>
  <c r="R9" i="13" s="1"/>
  <c r="P9" i="14"/>
  <c r="R9" i="14" s="1"/>
  <c r="P21" i="10"/>
  <c r="R21" i="10" s="1"/>
  <c r="P8" i="12"/>
  <c r="R8" i="12" s="1"/>
  <c r="P12" i="12"/>
  <c r="R12" i="12" s="1"/>
  <c r="P8" i="13"/>
  <c r="R8" i="13" s="1"/>
  <c r="P12" i="13"/>
  <c r="R12" i="13" s="1"/>
  <c r="P8" i="15"/>
  <c r="R8" i="15" s="1"/>
  <c r="P12" i="17"/>
  <c r="R12" i="17" s="1"/>
  <c r="P14" i="20"/>
  <c r="R14" i="20" s="1"/>
  <c r="P41" i="20"/>
  <c r="R41" i="20" s="1"/>
  <c r="P73" i="20"/>
  <c r="R73" i="20" s="1"/>
  <c r="P128" i="20"/>
  <c r="R128" i="20" s="1"/>
  <c r="P133" i="20"/>
  <c r="R133" i="20" s="1"/>
  <c r="P164" i="20"/>
  <c r="R164" i="20" s="1"/>
  <c r="P172" i="20"/>
  <c r="R172" i="20" s="1"/>
  <c r="P174" i="20"/>
  <c r="R174" i="20" s="1"/>
  <c r="P23" i="11"/>
  <c r="R23" i="11" s="1"/>
  <c r="P23" i="13"/>
  <c r="R23" i="13" s="1"/>
  <c r="P26" i="13"/>
  <c r="R26" i="13" s="1"/>
  <c r="P12" i="15"/>
  <c r="R12" i="15" s="1"/>
  <c r="P8" i="17"/>
  <c r="R8" i="17" s="1"/>
  <c r="P10" i="17"/>
  <c r="R10" i="17" s="1"/>
  <c r="P72" i="20"/>
  <c r="R72" i="20" s="1"/>
</calcChain>
</file>

<file path=xl/sharedStrings.xml><?xml version="1.0" encoding="utf-8"?>
<sst xmlns="http://schemas.openxmlformats.org/spreadsheetml/2006/main" count="700" uniqueCount="280">
  <si>
    <t>USDA Food</t>
  </si>
  <si>
    <t>Manuf.</t>
  </si>
  <si>
    <t>Product Description</t>
  </si>
  <si>
    <t>Process Cost</t>
  </si>
  <si>
    <t>Case Weight</t>
  </si>
  <si>
    <t>USDA Value</t>
  </si>
  <si>
    <t>DF $/Case</t>
  </si>
  <si>
    <t>Total Cost</t>
  </si>
  <si>
    <t>Cost /   Portion</t>
  </si>
  <si>
    <t>Cost / Serving</t>
  </si>
  <si>
    <t>Servings / Case</t>
  </si>
  <si>
    <t>DF / Case</t>
  </si>
  <si>
    <t>Commercial Equivalent</t>
  </si>
  <si>
    <t>Annual Savings</t>
  </si>
  <si>
    <t>Annual Servings</t>
  </si>
  <si>
    <t>Savings / Serving</t>
  </si>
  <si>
    <t>Alaska Pollack (A747)</t>
  </si>
  <si>
    <t>WBSCM #</t>
  </si>
  <si>
    <t>American Barrel (B049)</t>
  </si>
  <si>
    <t>Storage / Delivery</t>
  </si>
  <si>
    <t>Large Bird (A522)</t>
  </si>
  <si>
    <t>Small Bird (A521)</t>
  </si>
  <si>
    <t>Turkey Bulk (A534)</t>
  </si>
  <si>
    <t>Turkey Thighs (A582)</t>
  </si>
  <si>
    <t>Mozz. LMPS (B077)</t>
  </si>
  <si>
    <t>Boneless Picnic (A632)</t>
  </si>
  <si>
    <t>Liquid Whole Bulk (A566)</t>
  </si>
  <si>
    <t>Ground Beef (A594)</t>
  </si>
  <si>
    <t>Boneless Beef Combo (A704)</t>
  </si>
  <si>
    <t>Special Trim Frozen (A602)</t>
  </si>
  <si>
    <t>Commercial Cost</t>
  </si>
  <si>
    <t>Chicx Legs Chil (A518)</t>
  </si>
  <si>
    <t>Processed USDA Foods</t>
  </si>
  <si>
    <t>Enter new info in yellow fields</t>
  </si>
  <si>
    <t>Field Description</t>
  </si>
  <si>
    <t>Instructions</t>
  </si>
  <si>
    <t>Insert the number of servings per case</t>
  </si>
  <si>
    <t>Insert number of pounds of bulk USDA Foods needed per case of finished end product*</t>
  </si>
  <si>
    <t>This will auto calculate</t>
  </si>
  <si>
    <t>Insert the estimated number of servings needed per year</t>
  </si>
  <si>
    <t>Insert the commercial bid price for this product.  This price should include distribution fees.</t>
  </si>
  <si>
    <t>*Note:</t>
  </si>
  <si>
    <t>This information can be found on the processors' Summary End Product Data Schedule</t>
  </si>
  <si>
    <t>Insert the number of servings per case*</t>
  </si>
  <si>
    <t>Insert storage and/or delivery fee per case - Check with your SDA for this information</t>
  </si>
  <si>
    <t>Insert net case weight*</t>
  </si>
  <si>
    <t>Insert product description*</t>
  </si>
  <si>
    <t>Insert name of manufacturer*</t>
  </si>
  <si>
    <t>Note:</t>
  </si>
  <si>
    <t>Procurement of any product or service MUST be competitively bid!</t>
  </si>
  <si>
    <t>Name of USDA Food (locked in all worksheets, except "Other" worksheet to allow for additions)</t>
  </si>
  <si>
    <t>Material of USDA Food (locked in all worksheets, except "Other" worksheet to allow for additions)</t>
  </si>
  <si>
    <t>Update the value for each bulk USDA Food annually using the November Material Pricing Reports</t>
  </si>
  <si>
    <t>For Direct Delivered USDA Foods (Brown Box)</t>
  </si>
  <si>
    <t>For Processed USDA Foods</t>
  </si>
  <si>
    <t>Required</t>
  </si>
  <si>
    <t>auto calculate</t>
  </si>
  <si>
    <t>Direct Delivered USDA Foods</t>
  </si>
  <si>
    <t xml:space="preserve"> Case Cost</t>
  </si>
  <si>
    <t xml:space="preserve">Case Cost </t>
  </si>
  <si>
    <t>This tool can be used to assist SFAs in assessing the cost effectiveness of processed USDA Foods vs. purchasing a commercial equivalent product.  It can also be used to compare Direct Delivered USDA Foods (aka/Brown Box) with commercially purchased product.  Use the Direct Delivered instructions and worksheet for that analysis.</t>
  </si>
  <si>
    <t xml:space="preserve">Insert the cost for processing bulk USDA Foods per case of finished end product </t>
  </si>
  <si>
    <t xml:space="preserve">Processing Cost </t>
  </si>
  <si>
    <t xml:space="preserve">DF / Case </t>
  </si>
  <si>
    <t>CHEESE CHED WHT SHRED BAG-6/5 LB</t>
  </si>
  <si>
    <t>CHEESE CHED YEL SHRED BAG-6/5 LB</t>
  </si>
  <si>
    <t>CHEESE CHED WHT CUTS-4/10 LB</t>
  </si>
  <si>
    <t>CHEESE CHED YEL CUTS-4/10 LB</t>
  </si>
  <si>
    <t>CHEESE CHED RDU FAT YEL CUTS-4/10 LB</t>
  </si>
  <si>
    <t>CHEESE CHED RDU FAT WHT SHRED BAG-6/5 LB</t>
  </si>
  <si>
    <t>CHEESE CHED RDU FAT YEL SHRED BAG-6/5 LB</t>
  </si>
  <si>
    <t>CHEESE PROCESS LVS-6/5 LB</t>
  </si>
  <si>
    <t>CHEESE PROCESS YEL SLC LVS-6/5 LB</t>
  </si>
  <si>
    <t>CHEESE PROCESS WHT SLC LVS-6/5 LB</t>
  </si>
  <si>
    <t>CHEESE MOZ LM PART SKM SHRD FRZ BOX-30LB</t>
  </si>
  <si>
    <t>CHEESE MOZ LM PART SKIM FRZ LVS-8/6 LB</t>
  </si>
  <si>
    <t>CHEESE MOZ LITE SHRED FRZ BOX-30 LB</t>
  </si>
  <si>
    <t>CHEESE BLEND AMER SKM YEL SLC LVS-6/5 LB</t>
  </si>
  <si>
    <t>CHEESE BLEND AMER SKM WHT SLC LVS-6/5 LB</t>
  </si>
  <si>
    <t>EGGS WHOLE FRZ CTN-6/5 LB</t>
  </si>
  <si>
    <t>CHICKEN DICED CTN-40 LB</t>
  </si>
  <si>
    <t>CHICKEN FAJITA STRIPS CTN-30 LB</t>
  </si>
  <si>
    <t>TURKEY TACO FILLING CTN-30 LB</t>
  </si>
  <si>
    <t>TURKEY BREAST SMKD DELI FRZ CTN-40 LB</t>
  </si>
  <si>
    <t>TURKEY ROASTS FRZ CTN-32-48 LB</t>
  </si>
  <si>
    <t>TURKEY HAMS SMKD FRZ CTN-40 LB</t>
  </si>
  <si>
    <t>BEEF CAN-24/24 OZ</t>
  </si>
  <si>
    <t>BEEF CRUMBLES W/SPP PKG-4/10 LB</t>
  </si>
  <si>
    <t>PORK CAN-24/24 OZ</t>
  </si>
  <si>
    <t>BEEF FINE GROUND FRZ CTN-40 LB</t>
  </si>
  <si>
    <t>BEEF PATTY LEAN FRZ CTN-40 LB</t>
  </si>
  <si>
    <t>PORK ROAST LEG FRZ CTN-32-40 LB</t>
  </si>
  <si>
    <t>PORK HAM WATERAD FRZ PKG 4/10 LB</t>
  </si>
  <si>
    <t>PORK HAM WATERAD SLC FRZ PKG-8/5 LB</t>
  </si>
  <si>
    <t>PORK HAM WTRADCBEDFRZ PKG-4/10 OR 8/5 LB</t>
  </si>
  <si>
    <t>CATFISH STRIPS BRD OVN RDY PKG-4/10 LB</t>
  </si>
  <si>
    <t>APPLE SLICES CAN-6/10</t>
  </si>
  <si>
    <t>APPLESAUCE CAN-6/10</t>
  </si>
  <si>
    <t>APRICOTS HALVES EX LT CAN-6/10</t>
  </si>
  <si>
    <t>MIXED FRUIT EX LT CAN-6/10</t>
  </si>
  <si>
    <t>CRANBERRY SAUCE CAN-6/10</t>
  </si>
  <si>
    <t>APRICOTS DICED PEELED EX LT CAN-6/10</t>
  </si>
  <si>
    <t>PEACHES CLING SLICES EX LT CAN-6/10</t>
  </si>
  <si>
    <t>PEACHES CLING DICED EX LT  CAN-6/10</t>
  </si>
  <si>
    <t>PEARS SLICES EX LT CAN-6/10</t>
  </si>
  <si>
    <t>PEARS DICED EX LT CAN-6/10</t>
  </si>
  <si>
    <t>PEARS HALVES EX LT CAN-6/10</t>
  </si>
  <si>
    <t>CHERRIES RED TART PITTED CAN-6/10</t>
  </si>
  <si>
    <t>CHERRIES RED TART PITTED FRZ CTN-30 LB</t>
  </si>
  <si>
    <t>CHERRIES FRZ IQF CTN-40 LB</t>
  </si>
  <si>
    <t>PEACHES FREESTONE SLICES FRZ CTN-20 LB</t>
  </si>
  <si>
    <t>PEACH FREESTONE DICED FRZ CUP-96/4.4 OZ</t>
  </si>
  <si>
    <t>BLUEBERRY WILD FRZ CTN-30 LB</t>
  </si>
  <si>
    <t>BLUEBERRY CULTIVATED FRZ CTN-30 LB</t>
  </si>
  <si>
    <t>STRAWBERRY FRZ CTN-30 LB</t>
  </si>
  <si>
    <t>STRAWBERRY SLICES FRZ CTN-30 LB</t>
  </si>
  <si>
    <t>STRAWBERRY FRZ CUP-96/4.5 OZ</t>
  </si>
  <si>
    <t>APPLE SLICES FRZ CTN-30 LB</t>
  </si>
  <si>
    <t>APRICOT SLICES FRZ BOX-20 LB</t>
  </si>
  <si>
    <t>APRICOT FRZ CTN-40 LB</t>
  </si>
  <si>
    <t>APRICOT FRZ CUP-96/4.5 OZ</t>
  </si>
  <si>
    <t>ORANGE JUICE CONC FRZ CAN-12/32 OZ</t>
  </si>
  <si>
    <t>ORANGE JUICE SINGLE CTN-70/4 OZ</t>
  </si>
  <si>
    <t>PEARS D'ANJOU FRESH CTN-45 LB</t>
  </si>
  <si>
    <t>PEARS BOSC FRESH CTN-45 LB</t>
  </si>
  <si>
    <t>PEARS BARTLETT FRESH CTN-45 LB</t>
  </si>
  <si>
    <t>ORANGES CTN-34-39 LB</t>
  </si>
  <si>
    <t>RAISINS BOX-144/1.33 OZ</t>
  </si>
  <si>
    <t>RAISINS CTN-30 LB</t>
  </si>
  <si>
    <t>FRUIT AND NUT MIX DRIED PKG-5/5 LB</t>
  </si>
  <si>
    <t>CHERRIES DRIED PKG-4/4 LB</t>
  </si>
  <si>
    <t>BEANS GREEN CAN-6/10</t>
  </si>
  <si>
    <t>CARROTS CAN-6/10</t>
  </si>
  <si>
    <t>CORN WHOLE KERNEL(LIQ) CAN-6/10</t>
  </si>
  <si>
    <t>POTATOES RUSSET FRESH CTN-50 LB</t>
  </si>
  <si>
    <t>SWEET POTATO FRESH CTN-40 LB</t>
  </si>
  <si>
    <t>BEANS GARBANZO CAN-6/10</t>
  </si>
  <si>
    <t>BEANS NAVY PEA DRY BAG-25 LB</t>
  </si>
  <si>
    <t>BEANS GREAT NORTHERN DRY BAG-25 LB</t>
  </si>
  <si>
    <t>BEANS PINTO DRY BAG-25 LB</t>
  </si>
  <si>
    <t>PEANUTS ROASTED RUNNER UNSL-CAN 6/#10</t>
  </si>
  <si>
    <t>PEANUTS ROASTED REG UNSL PKG-12/16 OZ</t>
  </si>
  <si>
    <t>PEANUT BUTTER SMOOTH JAR-6/5 LB</t>
  </si>
  <si>
    <t>FLOUR WHOLE WHEAT BAG-25 LB</t>
  </si>
  <si>
    <t>FLOUR WHOLE WHEAT BAG-50 LB</t>
  </si>
  <si>
    <t>FLOUR WHOLE WHEAT BAG-8/5 LB</t>
  </si>
  <si>
    <t>FLOUR BAKER HARD UNBLCH BAG-50 LB</t>
  </si>
  <si>
    <t>WHOLE GRAIN SPAGHETTI CTN-20 LB</t>
  </si>
  <si>
    <t>WHOLE GRAIN PASTA ROTINI MAC CTN-20 LB</t>
  </si>
  <si>
    <t>OIL VEGETABLE BTL-6/1 GAL</t>
  </si>
  <si>
    <t>OIL VEGETABLE BTL-9/48 OZ</t>
  </si>
  <si>
    <t>OIL SOYBEAN LOW SAT FAT BTL-6/1 GAL</t>
  </si>
  <si>
    <t>RICE BRN US#1 LONG PARBOILED PKG-24/2 LB</t>
  </si>
  <si>
    <t>APPLES RED DELICIOUS FRESH CTN-40 LB</t>
  </si>
  <si>
    <t>APPLES EMPIRE FRESH CTN-40 LB</t>
  </si>
  <si>
    <t>APPLES GALA FRESH G CARTON-40 LB</t>
  </si>
  <si>
    <t>APPLES BRAEBURNN FRESH B CARTON-40 LB</t>
  </si>
  <si>
    <t>CHICKEN BONED CAN-12/50 OZ</t>
  </si>
  <si>
    <t>BAKERY FLOUR MIX LOWFAT BAG-6/5 LB</t>
  </si>
  <si>
    <t>WHOLE GRAIN PASTA MACARONI CTN-20 LB</t>
  </si>
  <si>
    <t>SUNFLOWER SEED BUTTER 6-5#'S</t>
  </si>
  <si>
    <t>WHOLE WHEAT PANCAKES FZN-144 COUNT</t>
  </si>
  <si>
    <t>WHOLE WHEAT TORTILLA 8" CTN-12/24 1.5</t>
  </si>
  <si>
    <t>LENTILS DRY BAG 25 LB</t>
  </si>
  <si>
    <t>RICE BRN US#1 LONG PARBOILED BAG-25 LB</t>
  </si>
  <si>
    <t>BEEF IRRADIATED PATTY FRZ CTN-40 LB</t>
  </si>
  <si>
    <t>BEANS GARBANZO DRY BAG-25 LB</t>
  </si>
  <si>
    <t>FLOUR ALL PURP ENRCH UNBLCH BAG-8/5 LB</t>
  </si>
  <si>
    <t>FRUIT MIX DRIED PKG-5/5 LB</t>
  </si>
  <si>
    <t>TOMATO PASTE POUCH-6/111 OZ</t>
  </si>
  <si>
    <t>APRICOTS DICED EX LT SUCROSE CAN 6/10</t>
  </si>
  <si>
    <t>APRICOTS HALVES EX LT SUCROSE CAN-6/10</t>
  </si>
  <si>
    <t>MIXED FRUIT EX LT SUCROSE CAN-6/10</t>
  </si>
  <si>
    <t>PEACHES CLING DICED EXLTSUCROSE CAN-6/10</t>
  </si>
  <si>
    <t>PEACHES CLING SLC EXLT SUCROSE CAN-6/10</t>
  </si>
  <si>
    <t>PEARS DICED EX LT SUCROSE CAN-6/10</t>
  </si>
  <si>
    <t>PEARS HALVES EX LT SUCROSE CAN-6/10</t>
  </si>
  <si>
    <t>PEARS SLICES EX LT SUCROSE CAN-6/10</t>
  </si>
  <si>
    <t>BEEF FINE GROUND LFT OPT FRZ CTN-40 LB</t>
  </si>
  <si>
    <t>BEEF CRUMBLES W/SPP LFT OPT PKG-4/10 LB</t>
  </si>
  <si>
    <t>BEEF LEAN PATTY LFT OPT FRZ CTN-40 LB</t>
  </si>
  <si>
    <t>BROCCOLI FRZ PKG-6/5 LB</t>
  </si>
  <si>
    <t>BEEF SPP PTY HSTYLE CKD 1.5MMA CTN-40 LB</t>
  </si>
  <si>
    <t>BEEF SPP PTY HSTYLE CKD 2.0MMA CTN-40 LB</t>
  </si>
  <si>
    <t>BEEF 100% PTY 90/10 FRZ 2.0MMA CTN-40 LB</t>
  </si>
  <si>
    <t>BEEF SPP PTY 85/15 FRZ 1.5 MMA CTN-40 LB</t>
  </si>
  <si>
    <t>BEEF SPP PTY 85/15 FRZ 2.0 MMA CTN-40 LB</t>
  </si>
  <si>
    <t>BEEF 100% PTY 85/15 FRZ 2.0MMA CTN-40 LB</t>
  </si>
  <si>
    <t>BEEF 100% PTY 85/15 FRZ 1.5MMA CTN-40 LB</t>
  </si>
  <si>
    <t>Insert the case cost of the USDA Food - Check with your SDA for this information</t>
  </si>
  <si>
    <t>USDA Foods Cost Analysis Tool:</t>
  </si>
  <si>
    <t>Direct Delivered Instructions</t>
  </si>
  <si>
    <t>Processed USDA Foods Instructions</t>
  </si>
  <si>
    <t>Product Code</t>
  </si>
  <si>
    <t>Company Name</t>
  </si>
  <si>
    <t>PEAS LOW SODIUM CAN-6/10</t>
  </si>
  <si>
    <t>SWEET POTATOES W/ XLT SYRUP LO SOD CAN-6/10</t>
  </si>
  <si>
    <t>SWEET POTATOES MASHED LO SOD CAN-6/10</t>
  </si>
  <si>
    <t>TOMATO PASTE NO SALT ADD CAN-6/10</t>
  </si>
  <si>
    <t>TOMATO DICED NO SALT ADD CAN-6/10</t>
  </si>
  <si>
    <t>TOMATO SALSA LO SOD CAN-6/10</t>
  </si>
  <si>
    <t>TOMATO SAUCE LO SOD CAN-6/10</t>
  </si>
  <si>
    <t>CORN KERNAL NO SALT ADD FRZ CTN-30 LB</t>
  </si>
  <si>
    <t>PEAS GREEN NO SALT ADD FRZ CTN-30 LB</t>
  </si>
  <si>
    <t>BEANS GREEN NO SALT ADD FRZ CTN-30 LB</t>
  </si>
  <si>
    <t>CARROTS NO SALT ADD FRZ CTN-30 LB</t>
  </si>
  <si>
    <t>SWEET POTATOES RANDM CUT NO SALT FRZ PKG-6/5 LB</t>
  </si>
  <si>
    <t>SWEET POTATOES MASHED NO SALT  FRZ PKG-6/5 LB</t>
  </si>
  <si>
    <t>POTATOES WEDGE NO SALT ADD FRZ PKG-6/5 LB</t>
  </si>
  <si>
    <t>POTATOES WEDGE FAT FREE FRZ NO SALT  PKG-6/5 LB</t>
  </si>
  <si>
    <t>POTATOES OVENS FRIES CRINKLE NO SALT  PKG-6/5 LB</t>
  </si>
  <si>
    <t>POTATOES ROUNDS NO SALT ADD FRZ PKG-6/5 LB</t>
  </si>
  <si>
    <t>BEANS BLACK TURTLE LO SOD CAN-6/10</t>
  </si>
  <si>
    <t>BEANS REFRIED LO SOD CAN-6/10</t>
  </si>
  <si>
    <t>BEANS VEGETARIAN LO SOD CAN-6/10</t>
  </si>
  <si>
    <t>BEANS PINTO LO SOD CAN-6/10</t>
  </si>
  <si>
    <t>BEANS SMALL RED LO SOD CAN-6/10</t>
  </si>
  <si>
    <t>BEANS BLACKEYE LO SOD CAN-6/10</t>
  </si>
  <si>
    <t>BEANS PINK LO SOD CAN-6/10</t>
  </si>
  <si>
    <t>BEANS RED KIDNEY LO SOD CAN-6/10</t>
  </si>
  <si>
    <t>BEANS BABY LIMA LO SOD CAN-6/10</t>
  </si>
  <si>
    <t>BEANS GREAT NORTHERN LO SOD CAN-6/10</t>
  </si>
  <si>
    <t>PEANUTS ROASTED REGULAR UNSALT-CAN 6/#10</t>
  </si>
  <si>
    <t>OATS ROLLED QUICK BAG-25 LB</t>
  </si>
  <si>
    <t>OATS ROLLED QUICK BAG-50 LB</t>
  </si>
  <si>
    <t>RICE BRN US#1 LONG GRAIN BAG-25 LB</t>
  </si>
  <si>
    <t>BEEF IRRADIATED FINE GRND 85/15 FRZ CTN-40 LB</t>
  </si>
  <si>
    <t>TOMATO DICED POUCH NO SALT -6/102 OZ</t>
  </si>
  <si>
    <t>TOMATO SAUCE LO SOD POUCH-6/106 OZ</t>
  </si>
  <si>
    <t>TOMATO SALSA LO SOD POUCH  -6/106 OZ</t>
  </si>
  <si>
    <t>APPLES, FRESH, SLICED 200/2 OZ BAGS</t>
  </si>
  <si>
    <t>APPLES, FRESH, SLICED  100/2 OZ BAGS</t>
  </si>
  <si>
    <t>APPLES, FRESH, SLICED  64/2 OZ BAGS</t>
  </si>
  <si>
    <t>APPLESAUCE, UNSWEET, CUPS 96/4.5 OZ</t>
  </si>
  <si>
    <t>BEANS, PINTO, DRY 50 LB BAG</t>
  </si>
  <si>
    <t xml:space="preserve">CHICKEN OVN RSTED 8 PC COOKED FZN 30 LB </t>
  </si>
  <si>
    <t>CHEESE STRING MOZZ LMPS 360/1 OZ</t>
  </si>
  <si>
    <t>CRANBERRIES DRIED 5/5 LB</t>
  </si>
  <si>
    <t>FLOUR WHT WHL WHT/ENRCH BLEND 25 LB BAG</t>
  </si>
  <si>
    <t>FLOUR WHT WHL WHT/ENRCH BLEND 50 LB BAG</t>
  </si>
  <si>
    <t>FLOUR WHT WHL WHT/ENRCH BLEND 8/5 LB BAG</t>
  </si>
  <si>
    <t>OATS ROLLED QUICK 12/3 LB PKG</t>
  </si>
  <si>
    <t>PORK BONELESS PICNIC FROZEN 60 LB</t>
  </si>
  <si>
    <t>SPAGHETTI SAUCE MEATLESS CAN 6/10</t>
  </si>
  <si>
    <t>SPAGHETTI SAUCE MEATLESS POUCH 6/106 OZ</t>
  </si>
  <si>
    <t>SPINACH CHOPPED NO SALT FZN IQF 20 LB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</si>
  <si>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</si>
  <si>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</si>
  <si>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</si>
  <si>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</si>
  <si>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</si>
  <si>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</si>
  <si>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</si>
  <si>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</si>
  <si>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</si>
  <si>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Optional</t>
  </si>
  <si>
    <t>Pre-Filled</t>
  </si>
  <si>
    <t>Column J</t>
  </si>
  <si>
    <t>Column K</t>
  </si>
  <si>
    <t>Column L</t>
  </si>
  <si>
    <t>Column M</t>
  </si>
  <si>
    <t>Column N</t>
  </si>
  <si>
    <t>Column P</t>
  </si>
  <si>
    <t>Column Q</t>
  </si>
  <si>
    <t>Column R</t>
  </si>
  <si>
    <t>Add commercial product code</t>
  </si>
  <si>
    <t>Add commercial company name</t>
  </si>
  <si>
    <t>Add product description</t>
  </si>
  <si>
    <t>Auto calculate</t>
  </si>
  <si>
    <t xml:space="preserve">This tool can be used to assist SFAs in assessing the cost effectiveness of Direct Delivered  USDA Foods vs. purchasing  commercial equivalents. product.  </t>
  </si>
  <si>
    <t>This information is from the SY15 USDA Foods Foods Available List.  Hide any USDA Foods you don't want to include in your analysis.</t>
  </si>
  <si>
    <t>Cell A3</t>
  </si>
  <si>
    <t>Cell A2</t>
  </si>
  <si>
    <t>Cell A1</t>
  </si>
  <si>
    <t>Required Annually</t>
  </si>
  <si>
    <t>USDA Foods Cost Analysis Tool</t>
  </si>
  <si>
    <t>Please carefully review the respective instructions for each type of analysis to ensure you enter the correct information into each field to get accurate results.</t>
  </si>
  <si>
    <t xml:space="preserve">This tool can be used to assist SFAs in assessing the cost effectiveness of  USDA Foods vs. purchasing a equivalent commercial  product.  Effectively assessing your financial assets can help to ensure that you are effectively using your financial resources.  This tool contains a number of worksheets: </t>
  </si>
  <si>
    <r>
      <rPr>
        <b/>
        <sz val="14"/>
        <color theme="1"/>
        <rFont val="Calibri"/>
        <family val="2"/>
        <scheme val="minor"/>
      </rPr>
      <t>Direct Delivery Analysis:</t>
    </r>
    <r>
      <rPr>
        <sz val="11"/>
        <color theme="1"/>
        <rFont val="Calibri"/>
        <family val="2"/>
        <scheme val="minor"/>
      </rPr>
      <t xml:space="preserve">  to compare Direct Delivered USDA Foods (aka/Brown Box) with equivalent commercially purchased product</t>
    </r>
  </si>
  <si>
    <r>
      <rPr>
        <b/>
        <sz val="14"/>
        <color theme="1"/>
        <rFont val="Calibri"/>
        <family val="2"/>
        <scheme val="minor"/>
      </rPr>
      <t>Processed USDA Foods Analysis</t>
    </r>
    <r>
      <rPr>
        <b/>
        <sz val="16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to compare Processed USDA Foods with equivalent commercially  purchased product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</si>
</sst>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distributed"/>
    </xf>
    <xf numFmtId="0" fontId="2" fillId="5" borderId="0" xfId="0" applyFont="1" applyFill="1"/>
    <xf numFmtId="164" fontId="0" fillId="0" borderId="0" xfId="0" applyNumberFormat="1"/>
    <xf numFmtId="0" fontId="1" fillId="3" borderId="2" xfId="0" applyFont="1" applyFill="1" applyBorder="1" applyAlignment="1">
      <alignment horizontal="center" vertical="distributed"/>
    </xf>
    <xf numFmtId="164" fontId="1" fillId="3" borderId="2" xfId="0" applyNumberFormat="1" applyFont="1" applyFill="1" applyBorder="1" applyAlignment="1">
      <alignment horizontal="center" vertical="distributed"/>
    </xf>
    <xf numFmtId="164" fontId="0" fillId="5" borderId="4" xfId="0" applyNumberFormat="1" applyFill="1" applyBorder="1"/>
    <xf numFmtId="164" fontId="0" fillId="5" borderId="6" xfId="0" applyNumberFormat="1" applyFill="1" applyBorder="1"/>
    <xf numFmtId="164" fontId="1" fillId="3" borderId="7" xfId="0" applyNumberFormat="1" applyFont="1" applyFill="1" applyBorder="1" applyAlignment="1">
      <alignment horizontal="center" vertical="distributed"/>
    </xf>
    <xf numFmtId="164" fontId="0" fillId="5" borderId="8" xfId="0" applyNumberFormat="1" applyFill="1" applyBorder="1"/>
    <xf numFmtId="164" fontId="0" fillId="5" borderId="9" xfId="0" applyNumberFormat="1" applyFill="1" applyBorder="1"/>
    <xf numFmtId="164" fontId="1" fillId="3" borderId="13" xfId="0" applyNumberFormat="1" applyFont="1" applyFill="1" applyBorder="1" applyAlignment="1">
      <alignment horizontal="center" vertical="distributed"/>
    </xf>
    <xf numFmtId="164" fontId="0" fillId="5" borderId="14" xfId="0" applyNumberFormat="1" applyFill="1" applyBorder="1"/>
    <xf numFmtId="164" fontId="0" fillId="5" borderId="15" xfId="0" applyNumberFormat="1" applyFill="1" applyBorder="1"/>
    <xf numFmtId="164" fontId="0" fillId="0" borderId="16" xfId="0" applyNumberFormat="1" applyFill="1" applyBorder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1" fillId="0" borderId="16" xfId="0" applyNumberFormat="1" applyFont="1" applyFill="1" applyBorder="1" applyAlignment="1">
      <alignment horizontal="center" vertical="distributed"/>
    </xf>
    <xf numFmtId="164" fontId="3" fillId="0" borderId="16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distributed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164" fontId="1" fillId="3" borderId="18" xfId="0" applyNumberFormat="1" applyFont="1" applyFill="1" applyBorder="1" applyAlignment="1">
      <alignment horizontal="center" vertical="distributed"/>
    </xf>
    <xf numFmtId="164" fontId="0" fillId="5" borderId="19" xfId="0" applyNumberFormat="1" applyFill="1" applyBorder="1"/>
    <xf numFmtId="164" fontId="0" fillId="5" borderId="20" xfId="0" applyNumberFormat="1" applyFill="1" applyBorder="1"/>
    <xf numFmtId="0" fontId="0" fillId="5" borderId="4" xfId="0" applyNumberFormat="1" applyFill="1" applyBorder="1"/>
    <xf numFmtId="0" fontId="1" fillId="0" borderId="0" xfId="0" applyFont="1"/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distributed"/>
    </xf>
    <xf numFmtId="0" fontId="1" fillId="8" borderId="1" xfId="0" applyFont="1" applyFill="1" applyBorder="1" applyAlignment="1">
      <alignment horizontal="center" vertical="distributed"/>
    </xf>
    <xf numFmtId="0" fontId="1" fillId="8" borderId="2" xfId="0" applyFont="1" applyFill="1" applyBorder="1" applyAlignment="1">
      <alignment horizontal="center" vertical="distributed"/>
    </xf>
    <xf numFmtId="164" fontId="4" fillId="7" borderId="2" xfId="0" applyNumberFormat="1" applyFont="1" applyFill="1" applyBorder="1" applyAlignment="1">
      <alignment horizontal="center" vertical="distributed"/>
    </xf>
    <xf numFmtId="164" fontId="4" fillId="7" borderId="10" xfId="0" applyNumberFormat="1" applyFont="1" applyFill="1" applyBorder="1" applyAlignment="1">
      <alignment horizontal="center" vertical="distributed"/>
    </xf>
    <xf numFmtId="0" fontId="6" fillId="0" borderId="0" xfId="0" applyFont="1"/>
    <xf numFmtId="0" fontId="6" fillId="0" borderId="0" xfId="0" applyFont="1" applyAlignment="1">
      <alignment horizontal="left"/>
    </xf>
    <xf numFmtId="164" fontId="4" fillId="7" borderId="4" xfId="0" applyNumberFormat="1" applyFont="1" applyFill="1" applyBorder="1" applyAlignment="1">
      <alignment horizontal="left" vertical="distributed"/>
    </xf>
    <xf numFmtId="164" fontId="1" fillId="3" borderId="4" xfId="0" applyNumberFormat="1" applyFont="1" applyFill="1" applyBorder="1" applyAlignment="1">
      <alignment horizontal="left" vertical="distributed"/>
    </xf>
    <xf numFmtId="0" fontId="0" fillId="0" borderId="4" xfId="0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4" fontId="1" fillId="3" borderId="26" xfId="0" applyNumberFormat="1" applyFont="1" applyFill="1" applyBorder="1" applyAlignment="1">
      <alignment horizontal="left" vertical="distributed"/>
    </xf>
    <xf numFmtId="0" fontId="2" fillId="8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/>
      <protection locked="0"/>
    </xf>
    <xf numFmtId="0" fontId="4" fillId="7" borderId="4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left" vertical="distributed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 vertical="center"/>
    </xf>
    <xf numFmtId="0" fontId="10" fillId="0" borderId="0" xfId="0" applyFont="1"/>
    <xf numFmtId="164" fontId="0" fillId="3" borderId="4" xfId="0" applyNumberForma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left" vertical="distributed"/>
    </xf>
    <xf numFmtId="164" fontId="0" fillId="2" borderId="4" xfId="0" applyNumberForma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 vertical="distributed"/>
    </xf>
    <xf numFmtId="164" fontId="0" fillId="0" borderId="4" xfId="0" applyNumberFormat="1" applyFill="1" applyBorder="1" applyProtection="1"/>
    <xf numFmtId="164" fontId="3" fillId="0" borderId="4" xfId="0" applyNumberFormat="1" applyFont="1" applyFill="1" applyBorder="1" applyAlignment="1" applyProtection="1">
      <alignment horizontal="center"/>
    </xf>
    <xf numFmtId="0" fontId="0" fillId="0" borderId="4" xfId="0" applyBorder="1" applyProtection="1"/>
    <xf numFmtId="0" fontId="2" fillId="8" borderId="4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horizontal="center" vertical="distributed"/>
    </xf>
    <xf numFmtId="0" fontId="4" fillId="7" borderId="4" xfId="0" applyFont="1" applyFill="1" applyBorder="1" applyAlignment="1" applyProtection="1">
      <alignment horizontal="center" vertical="distributed"/>
    </xf>
    <xf numFmtId="164" fontId="4" fillId="7" borderId="4" xfId="0" applyNumberFormat="1" applyFont="1" applyFill="1" applyBorder="1" applyAlignment="1" applyProtection="1">
      <alignment horizontal="center" vertical="distributed"/>
    </xf>
    <xf numFmtId="164" fontId="1" fillId="3" borderId="4" xfId="0" applyNumberFormat="1" applyFont="1" applyFill="1" applyBorder="1" applyAlignment="1" applyProtection="1">
      <alignment horizontal="center" vertical="distributed"/>
    </xf>
    <xf numFmtId="164" fontId="1" fillId="0" borderId="4" xfId="0" applyNumberFormat="1" applyFont="1" applyFill="1" applyBorder="1" applyAlignment="1" applyProtection="1">
      <alignment horizontal="center" vertical="distributed"/>
    </xf>
    <xf numFmtId="3" fontId="1" fillId="2" borderId="4" xfId="0" applyNumberFormat="1" applyFont="1" applyFill="1" applyBorder="1" applyAlignment="1" applyProtection="1">
      <alignment horizontal="center" vertical="distributed"/>
    </xf>
    <xf numFmtId="164" fontId="1" fillId="2" borderId="4" xfId="0" applyNumberFormat="1" applyFont="1" applyFill="1" applyBorder="1" applyAlignment="1" applyProtection="1">
      <alignment horizontal="center" vertical="distributed"/>
    </xf>
    <xf numFmtId="0" fontId="8" fillId="4" borderId="4" xfId="2" applyFont="1" applyFill="1" applyBorder="1" applyAlignment="1" applyProtection="1">
      <alignment horizontal="center"/>
    </xf>
    <xf numFmtId="0" fontId="8" fillId="4" borderId="4" xfId="2" applyFont="1" applyFill="1" applyBorder="1" applyProtection="1"/>
    <xf numFmtId="0" fontId="0" fillId="4" borderId="4" xfId="0" applyFill="1" applyBorder="1" applyAlignment="1" applyProtection="1">
      <alignment horizontal="center"/>
    </xf>
    <xf numFmtId="164" fontId="0" fillId="4" borderId="4" xfId="0" applyNumberFormat="1" applyFill="1" applyBorder="1" applyProtection="1"/>
    <xf numFmtId="164" fontId="0" fillId="5" borderId="4" xfId="0" applyNumberFormat="1" applyFill="1" applyBorder="1" applyProtection="1"/>
    <xf numFmtId="1" fontId="0" fillId="4" borderId="4" xfId="0" applyNumberFormat="1" applyFill="1" applyBorder="1" applyAlignment="1" applyProtection="1">
      <alignment horizontal="center"/>
    </xf>
    <xf numFmtId="164" fontId="0" fillId="4" borderId="4" xfId="0" applyNumberFormat="1" applyFill="1" applyBorder="1" applyAlignment="1" applyProtection="1">
      <alignment horizontal="center"/>
    </xf>
    <xf numFmtId="3" fontId="0" fillId="4" borderId="4" xfId="0" applyNumberFormat="1" applyFill="1" applyBorder="1" applyAlignment="1" applyProtection="1">
      <alignment horizontal="center"/>
    </xf>
    <xf numFmtId="0" fontId="0" fillId="4" borderId="4" xfId="0" applyFill="1" applyBorder="1" applyProtection="1"/>
    <xf numFmtId="0" fontId="8" fillId="4" borderId="4" xfId="0" applyFont="1" applyFill="1" applyBorder="1" applyAlignment="1" applyProtection="1">
      <alignment horizontal="center"/>
    </xf>
    <xf numFmtId="0" fontId="8" fillId="4" borderId="4" xfId="0" applyFont="1" applyFill="1" applyBorder="1" applyProtection="1"/>
    <xf numFmtId="0" fontId="0" fillId="4" borderId="4" xfId="0" applyFont="1" applyFill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/>
    </xf>
    <xf numFmtId="164" fontId="0" fillId="0" borderId="4" xfId="0" applyNumberFormat="1" applyBorder="1" applyProtection="1"/>
    <xf numFmtId="3" fontId="0" fillId="0" borderId="4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3" fontId="0" fillId="4" borderId="4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7" fontId="0" fillId="0" borderId="0" xfId="0" applyNumberFormat="1"/>
    <xf numFmtId="0" fontId="4" fillId="7" borderId="1" xfId="0" applyFont="1" applyFill="1" applyBorder="1" applyAlignment="1">
      <alignment horizontal="center" vertical="distributed"/>
    </xf>
    <xf numFmtId="0" fontId="4" fillId="7" borderId="2" xfId="0" applyFont="1" applyFill="1" applyBorder="1" applyAlignment="1">
      <alignment horizontal="center" vertical="distributed"/>
    </xf>
    <xf numFmtId="0" fontId="4" fillId="7" borderId="22" xfId="0" applyFont="1" applyFill="1" applyBorder="1" applyAlignment="1">
      <alignment horizontal="center" vertical="distributed"/>
    </xf>
    <xf numFmtId="0" fontId="4" fillId="7" borderId="4" xfId="0" applyFont="1" applyFill="1" applyBorder="1" applyAlignment="1">
      <alignment horizontal="left"/>
    </xf>
    <xf numFmtId="0" fontId="8" fillId="4" borderId="4" xfId="2" applyFont="1" applyFill="1" applyBorder="1" applyProtection="1">
      <protection locked="0"/>
    </xf>
    <xf numFmtId="0" fontId="2" fillId="9" borderId="4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0" xfId="1" applyAlignment="1" applyProtection="1">
      <alignment wrapText="1"/>
    </xf>
    <xf numFmtId="0" fontId="1" fillId="8" borderId="4" xfId="0" applyFont="1" applyFill="1" applyBorder="1" applyAlignment="1">
      <alignment horizontal="left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" fillId="0" borderId="4" xfId="0" applyFont="1" applyFill="1" applyBorder="1" applyAlignment="1" applyProtection="1">
      <alignment horizontal="center"/>
    </xf>
    <xf numFmtId="1" fontId="3" fillId="0" borderId="4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164" fontId="3" fillId="0" borderId="27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1" fillId="5" borderId="0" xfId="0" applyFont="1" applyFill="1" applyAlignment="1">
      <alignment horizontal="center"/>
    </xf>
    <xf numFmtId="165" fontId="1" fillId="4" borderId="0" xfId="0" applyNumberFormat="1" applyFont="1" applyFill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1" fillId="6" borderId="4" xfId="0" applyFont="1" applyFill="1" applyBorder="1" applyAlignment="1" applyProtection="1">
      <alignment horizontal="center"/>
      <protection locked="0"/>
    </xf>
    <xf numFmtId="165" fontId="1" fillId="6" borderId="4" xfId="0" applyNumberFormat="1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CCFF"/>
      <color rgb="FFFFFFCC"/>
      <color rgb="FFDDDDDD"/>
      <color rgb="FFEAEAEA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85725</xdr:rowOff>
    </xdr:from>
    <xdr:to>
      <xdr:col>8</xdr:col>
      <xdr:colOff>542925</xdr:colOff>
      <xdr:row>3</xdr:row>
      <xdr:rowOff>877873</xdr:rowOff>
    </xdr:to>
    <xdr:pic>
      <xdr:nvPicPr>
        <xdr:cNvPr id="2" name="Picture 1" descr="USDA_Foods-72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14825" y="85725"/>
          <a:ext cx="1104900" cy="1525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ns.usda.gov/fdd/processor-pricing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2:I12"/>
  <sheetViews>
    <sheetView tabSelected="1" zoomScale="130" zoomScaleNormal="130" zoomScalePageLayoutView="130" workbookViewId="0">
      <selection activeCell="A13" sqref="A13:J13"/>
    </sheetView>
  </sheetViews>
  <sheetFormatPr defaultColWidth="8.85546875" defaultRowHeight="15" x14ac:dyDescent="0.25"/>
  <sheetData>
    <row r="2" spans="1:9" ht="27.75" customHeight="1" x14ac:dyDescent="0.4">
      <c r="A2" s="109" t="s">
        <v>275</v>
      </c>
      <c r="B2" s="109"/>
      <c r="C2" s="109"/>
      <c r="D2" s="109"/>
      <c r="E2" s="109"/>
      <c r="F2" s="109"/>
      <c r="G2" s="109"/>
    </row>
    <row r="4" spans="1:9" ht="78" customHeight="1" x14ac:dyDescent="0.25">
      <c r="A4" s="108" t="s">
        <v>277</v>
      </c>
      <c r="B4" s="108"/>
      <c r="C4" s="108"/>
      <c r="D4" s="108"/>
      <c r="E4" s="108"/>
      <c r="F4" s="108"/>
      <c r="G4" s="108"/>
    </row>
    <row r="6" spans="1:9" s="44" customFormat="1" ht="37.5" customHeight="1" x14ac:dyDescent="0.25">
      <c r="B6" s="108" t="s">
        <v>278</v>
      </c>
      <c r="C6" s="108"/>
      <c r="D6" s="108"/>
      <c r="E6" s="108"/>
      <c r="F6" s="108"/>
      <c r="G6" s="108"/>
      <c r="H6" s="108"/>
      <c r="I6" s="108"/>
    </row>
    <row r="7" spans="1:9" ht="39.75" customHeight="1" x14ac:dyDescent="0.25">
      <c r="B7" s="108" t="s">
        <v>279</v>
      </c>
      <c r="C7" s="108"/>
      <c r="D7" s="108"/>
      <c r="E7" s="108"/>
      <c r="F7" s="108"/>
      <c r="G7" s="108"/>
      <c r="H7" s="108"/>
      <c r="I7" s="108"/>
    </row>
    <row r="9" spans="1:9" ht="29.25" customHeight="1" x14ac:dyDescent="0.25">
      <c r="A9" s="108" t="s">
        <v>276</v>
      </c>
      <c r="B9" s="108"/>
      <c r="C9" s="108"/>
      <c r="D9" s="108"/>
      <c r="E9" s="108"/>
      <c r="F9" s="108"/>
      <c r="G9" s="108"/>
      <c r="H9" s="108"/>
      <c r="I9" s="108"/>
    </row>
    <row r="12" spans="1:9" x14ac:dyDescent="0.25">
      <c r="A12" s="95">
        <v>41791</v>
      </c>
    </row>
  </sheetData>
  <sheetProtection password="E8D5" sheet="1" objects="1" scenarios="1"/>
  <mergeCells count="5">
    <mergeCell ref="B7:I7"/>
    <mergeCell ref="A9:I9"/>
    <mergeCell ref="A2:G2"/>
    <mergeCell ref="A4:G4"/>
    <mergeCell ref="B6:I6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R14"/>
  <sheetViews>
    <sheetView workbookViewId="0">
      <selection activeCell="W43" sqref="W43"/>
    </sheetView>
  </sheetViews>
  <sheetFormatPr defaultColWidth="8.85546875" defaultRowHeight="15" x14ac:dyDescent="0.25"/>
  <cols>
    <col min="1" max="1" width="11.7109375" customWidth="1"/>
    <col min="2" max="2" width="14.42578125" customWidth="1"/>
    <col min="3" max="4" width="8.28515625" customWidth="1"/>
    <col min="5" max="5" width="8.28515625" style="3" customWidth="1"/>
    <col min="6" max="6" width="9.140625" style="3" customWidth="1"/>
    <col min="7" max="7" width="8.28515625" customWidth="1"/>
    <col min="8" max="10" width="8.85546875" style="3"/>
    <col min="11" max="11" width="1" style="3" customWidth="1"/>
    <col min="12" max="12" width="11.85546875" style="3" customWidth="1"/>
    <col min="13" max="13" width="9.140625" customWidth="1"/>
    <col min="14" max="14" width="8.85546875" style="3"/>
    <col min="15" max="15" width="1" style="3" customWidth="1"/>
    <col min="16" max="16" width="8.85546875" style="3"/>
    <col min="17" max="17" width="9.140625" customWidth="1"/>
    <col min="18" max="18" width="10.28515625" style="3" customWidth="1"/>
  </cols>
  <sheetData>
    <row r="1" spans="1:18" x14ac:dyDescent="0.25">
      <c r="A1" s="2" t="s">
        <v>0</v>
      </c>
      <c r="B1" s="120" t="s">
        <v>25</v>
      </c>
      <c r="C1" s="120"/>
    </row>
    <row r="2" spans="1:18" x14ac:dyDescent="0.25">
      <c r="A2" s="2" t="s">
        <v>17</v>
      </c>
      <c r="B2" s="120">
        <v>100193</v>
      </c>
      <c r="C2" s="120"/>
    </row>
    <row r="3" spans="1:18" x14ac:dyDescent="0.25">
      <c r="A3" s="2" t="s">
        <v>5</v>
      </c>
      <c r="B3" s="121">
        <v>1.1954</v>
      </c>
      <c r="C3" s="121"/>
    </row>
    <row r="4" spans="1:18" ht="19.5" thickBot="1" x14ac:dyDescent="0.35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L4" s="123" t="s">
        <v>12</v>
      </c>
      <c r="M4" s="123"/>
      <c r="N4" s="123"/>
      <c r="O4" s="24"/>
      <c r="P4" s="124" t="s">
        <v>13</v>
      </c>
      <c r="Q4" s="125"/>
      <c r="R4" s="125"/>
    </row>
    <row r="5" spans="1:18" s="1" customFormat="1" ht="30" customHeight="1" thickTop="1" x14ac:dyDescent="0.2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2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2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2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2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2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2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2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.75" thickBot="1" x14ac:dyDescent="0.3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.75" thickTop="1" x14ac:dyDescent="0.25"/>
  </sheetData>
  <sheetProtection password="E8D5" sheet="1" objects="1" scenarios="1" insertRows="0"/>
  <mergeCells count="6">
    <mergeCell ref="P4:R4"/>
    <mergeCell ref="B1:C1"/>
    <mergeCell ref="B2:C2"/>
    <mergeCell ref="B3:C3"/>
    <mergeCell ref="A4:J4"/>
    <mergeCell ref="L4:N4"/>
  </mergeCells>
  <pageMargins left="0.45" right="0.45" top="0.5" bottom="0.5" header="0.3" footer="0.3"/>
  <pageSetup scale="83" fitToHeight="0" orientation="landscape" horizontalDpi="4294967294" verticalDpi="1200"/>
  <headerFooter>
    <oddHeader>&amp;C&amp;"-,Bold"&amp;14USDA Foods and Commercial Cost Analysis
Pork Products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R28"/>
  <sheetViews>
    <sheetView workbookViewId="0">
      <selection activeCell="A19" sqref="A19:XFD19"/>
    </sheetView>
  </sheetViews>
  <sheetFormatPr defaultColWidth="8.85546875" defaultRowHeight="15" x14ac:dyDescent="0.25"/>
  <cols>
    <col min="1" max="1" width="11.7109375" customWidth="1"/>
    <col min="2" max="2" width="14.42578125" customWidth="1"/>
    <col min="3" max="4" width="8.28515625" customWidth="1"/>
    <col min="5" max="5" width="8.28515625" style="3" customWidth="1"/>
    <col min="6" max="6" width="9.140625" style="3" customWidth="1"/>
    <col min="7" max="7" width="8.28515625" customWidth="1"/>
    <col min="8" max="10" width="8.85546875" style="3"/>
    <col min="11" max="11" width="1" style="3" customWidth="1"/>
    <col min="12" max="12" width="11.85546875" style="3" customWidth="1"/>
    <col min="13" max="13" width="9.140625" customWidth="1"/>
    <col min="14" max="14" width="8.85546875" style="3"/>
    <col min="15" max="15" width="1" style="3" customWidth="1"/>
    <col min="16" max="16" width="8.85546875" style="3"/>
    <col min="17" max="17" width="9.140625" customWidth="1"/>
    <col min="18" max="18" width="10" style="3" customWidth="1"/>
  </cols>
  <sheetData>
    <row r="1" spans="1:18" x14ac:dyDescent="0.25">
      <c r="A1" s="2" t="s">
        <v>0</v>
      </c>
      <c r="B1" s="120" t="s">
        <v>22</v>
      </c>
      <c r="C1" s="120"/>
    </row>
    <row r="2" spans="1:18" x14ac:dyDescent="0.25">
      <c r="A2" s="2" t="s">
        <v>17</v>
      </c>
      <c r="B2" s="120">
        <v>100124</v>
      </c>
      <c r="C2" s="120"/>
    </row>
    <row r="3" spans="1:18" x14ac:dyDescent="0.25">
      <c r="A3" s="2" t="s">
        <v>5</v>
      </c>
      <c r="B3" s="121">
        <v>1.1167</v>
      </c>
      <c r="C3" s="121"/>
    </row>
    <row r="4" spans="1:18" ht="19.5" thickBot="1" x14ac:dyDescent="0.35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L4" s="123" t="s">
        <v>12</v>
      </c>
      <c r="M4" s="123"/>
      <c r="N4" s="123"/>
      <c r="O4" s="24"/>
      <c r="P4" s="124" t="s">
        <v>13</v>
      </c>
      <c r="Q4" s="125"/>
      <c r="R4" s="125"/>
    </row>
    <row r="5" spans="1:18" s="1" customFormat="1" ht="30" customHeight="1" thickTop="1" x14ac:dyDescent="0.2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2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2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2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2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2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2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2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.75" thickBot="1" x14ac:dyDescent="0.3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.75" thickTop="1" x14ac:dyDescent="0.25"/>
    <row r="15" spans="1:18" x14ac:dyDescent="0.25">
      <c r="A15" s="2" t="s">
        <v>0</v>
      </c>
      <c r="B15" s="120" t="s">
        <v>23</v>
      </c>
      <c r="C15" s="120"/>
    </row>
    <row r="16" spans="1:18" x14ac:dyDescent="0.25">
      <c r="A16" s="2" t="s">
        <v>17</v>
      </c>
      <c r="B16" s="120">
        <v>100883</v>
      </c>
      <c r="C16" s="120"/>
    </row>
    <row r="17" spans="1:18" x14ac:dyDescent="0.25">
      <c r="A17" s="2" t="s">
        <v>5</v>
      </c>
      <c r="B17" s="121">
        <v>1.3259000000000001</v>
      </c>
      <c r="C17" s="121"/>
    </row>
    <row r="18" spans="1:18" ht="19.5" thickBot="1" x14ac:dyDescent="0.35">
      <c r="A18" s="122" t="s">
        <v>32</v>
      </c>
      <c r="B18" s="122"/>
      <c r="C18" s="122"/>
      <c r="D18" s="122"/>
      <c r="E18" s="122"/>
      <c r="F18" s="122"/>
      <c r="G18" s="122"/>
      <c r="H18" s="122"/>
      <c r="I18" s="122"/>
      <c r="J18" s="122"/>
      <c r="L18" s="123" t="s">
        <v>12</v>
      </c>
      <c r="M18" s="123"/>
      <c r="N18" s="123"/>
      <c r="O18" s="24"/>
      <c r="P18" s="124" t="s">
        <v>13</v>
      </c>
      <c r="Q18" s="125"/>
      <c r="R18" s="125"/>
    </row>
    <row r="19" spans="1:18" s="1" customFormat="1" ht="30" customHeight="1" thickTop="1" x14ac:dyDescent="0.25">
      <c r="A19" s="96" t="s">
        <v>1</v>
      </c>
      <c r="B19" s="97" t="s">
        <v>2</v>
      </c>
      <c r="C19" s="97" t="s">
        <v>4</v>
      </c>
      <c r="D19" s="97" t="s">
        <v>10</v>
      </c>
      <c r="E19" s="37" t="s">
        <v>3</v>
      </c>
      <c r="F19" s="37" t="s">
        <v>19</v>
      </c>
      <c r="G19" s="97" t="s">
        <v>11</v>
      </c>
      <c r="H19" s="5" t="s">
        <v>6</v>
      </c>
      <c r="I19" s="5" t="s">
        <v>7</v>
      </c>
      <c r="J19" s="8" t="s">
        <v>8</v>
      </c>
      <c r="K19" s="23"/>
      <c r="L19" s="38" t="s">
        <v>30</v>
      </c>
      <c r="M19" s="97" t="s">
        <v>10</v>
      </c>
      <c r="N19" s="8" t="s">
        <v>9</v>
      </c>
      <c r="O19" s="23"/>
      <c r="P19" s="11" t="s">
        <v>15</v>
      </c>
      <c r="Q19" s="98" t="s">
        <v>14</v>
      </c>
      <c r="R19" s="28" t="s">
        <v>13</v>
      </c>
    </row>
    <row r="20" spans="1:18" x14ac:dyDescent="0.25">
      <c r="A20" s="15"/>
      <c r="B20" s="16"/>
      <c r="C20" s="16"/>
      <c r="D20" s="16"/>
      <c r="E20" s="17"/>
      <c r="F20" s="17"/>
      <c r="G20" s="16"/>
      <c r="H20" s="6">
        <f>+G20*$B$17</f>
        <v>0</v>
      </c>
      <c r="I20" s="6">
        <f t="shared" ref="I20:I27" si="6">+H20+F20+E20</f>
        <v>0</v>
      </c>
      <c r="J20" s="9" t="e">
        <f>+I20/D20</f>
        <v>#DIV/0!</v>
      </c>
      <c r="K20" s="14"/>
      <c r="L20" s="21"/>
      <c r="M20" s="16"/>
      <c r="N20" s="9" t="e">
        <f>+L20/M20</f>
        <v>#DIV/0!</v>
      </c>
      <c r="O20" s="14"/>
      <c r="P20" s="12" t="e">
        <f>+N20-J20</f>
        <v>#DIV/0!</v>
      </c>
      <c r="Q20" s="26"/>
      <c r="R20" s="29" t="e">
        <f t="shared" ref="R20:R27" si="7">+Q20*P20</f>
        <v>#DIV/0!</v>
      </c>
    </row>
    <row r="21" spans="1:18" x14ac:dyDescent="0.25">
      <c r="A21" s="15"/>
      <c r="B21" s="16"/>
      <c r="C21" s="16"/>
      <c r="D21" s="16"/>
      <c r="E21" s="17"/>
      <c r="F21" s="17"/>
      <c r="G21" s="16"/>
      <c r="H21" s="6">
        <f t="shared" ref="H21:H27" si="8">+G21*$B$17</f>
        <v>0</v>
      </c>
      <c r="I21" s="6">
        <f t="shared" si="6"/>
        <v>0</v>
      </c>
      <c r="J21" s="9" t="e">
        <f t="shared" ref="J21:J27" si="9">+I21/D21</f>
        <v>#DIV/0!</v>
      </c>
      <c r="K21" s="14"/>
      <c r="L21" s="21"/>
      <c r="M21" s="16"/>
      <c r="N21" s="9" t="e">
        <f t="shared" ref="N21:N27" si="10">+L21/M21</f>
        <v>#DIV/0!</v>
      </c>
      <c r="O21" s="14"/>
      <c r="P21" s="12" t="e">
        <f t="shared" ref="P21:P27" si="11">+N21-J21</f>
        <v>#DIV/0!</v>
      </c>
      <c r="Q21" s="26"/>
      <c r="R21" s="29" t="e">
        <f t="shared" si="7"/>
        <v>#DIV/0!</v>
      </c>
    </row>
    <row r="22" spans="1:18" x14ac:dyDescent="0.25">
      <c r="A22" s="15"/>
      <c r="B22" s="16"/>
      <c r="C22" s="16"/>
      <c r="D22" s="16"/>
      <c r="E22" s="17"/>
      <c r="F22" s="17"/>
      <c r="G22" s="16"/>
      <c r="H22" s="6">
        <f t="shared" si="8"/>
        <v>0</v>
      </c>
      <c r="I22" s="6">
        <f t="shared" si="6"/>
        <v>0</v>
      </c>
      <c r="J22" s="9" t="e">
        <f t="shared" si="9"/>
        <v>#DIV/0!</v>
      </c>
      <c r="K22" s="14"/>
      <c r="L22" s="21"/>
      <c r="M22" s="16"/>
      <c r="N22" s="9" t="e">
        <f t="shared" si="10"/>
        <v>#DIV/0!</v>
      </c>
      <c r="O22" s="14"/>
      <c r="P22" s="12" t="e">
        <f t="shared" si="11"/>
        <v>#DIV/0!</v>
      </c>
      <c r="Q22" s="26"/>
      <c r="R22" s="29" t="e">
        <f t="shared" si="7"/>
        <v>#DIV/0!</v>
      </c>
    </row>
    <row r="23" spans="1:18" x14ac:dyDescent="0.25">
      <c r="A23" s="15"/>
      <c r="B23" s="16"/>
      <c r="C23" s="16"/>
      <c r="D23" s="16"/>
      <c r="E23" s="17"/>
      <c r="F23" s="17"/>
      <c r="G23" s="16"/>
      <c r="H23" s="6">
        <f t="shared" si="8"/>
        <v>0</v>
      </c>
      <c r="I23" s="6">
        <f t="shared" si="6"/>
        <v>0</v>
      </c>
      <c r="J23" s="9" t="e">
        <f t="shared" si="9"/>
        <v>#DIV/0!</v>
      </c>
      <c r="K23" s="14"/>
      <c r="L23" s="21"/>
      <c r="M23" s="16"/>
      <c r="N23" s="9" t="e">
        <f t="shared" si="10"/>
        <v>#DIV/0!</v>
      </c>
      <c r="O23" s="14"/>
      <c r="P23" s="12" t="e">
        <f t="shared" si="11"/>
        <v>#DIV/0!</v>
      </c>
      <c r="Q23" s="26"/>
      <c r="R23" s="29" t="e">
        <f t="shared" si="7"/>
        <v>#DIV/0!</v>
      </c>
    </row>
    <row r="24" spans="1:18" x14ac:dyDescent="0.25">
      <c r="A24" s="15"/>
      <c r="B24" s="16"/>
      <c r="C24" s="16"/>
      <c r="D24" s="16"/>
      <c r="E24" s="17"/>
      <c r="F24" s="17"/>
      <c r="G24" s="16"/>
      <c r="H24" s="6">
        <f t="shared" si="8"/>
        <v>0</v>
      </c>
      <c r="I24" s="6">
        <f t="shared" si="6"/>
        <v>0</v>
      </c>
      <c r="J24" s="9" t="e">
        <f t="shared" si="9"/>
        <v>#DIV/0!</v>
      </c>
      <c r="K24" s="14"/>
      <c r="L24" s="21"/>
      <c r="M24" s="16"/>
      <c r="N24" s="9" t="e">
        <f t="shared" si="10"/>
        <v>#DIV/0!</v>
      </c>
      <c r="O24" s="14"/>
      <c r="P24" s="12" t="e">
        <f t="shared" si="11"/>
        <v>#DIV/0!</v>
      </c>
      <c r="Q24" s="26"/>
      <c r="R24" s="29" t="e">
        <f t="shared" si="7"/>
        <v>#DIV/0!</v>
      </c>
    </row>
    <row r="25" spans="1:18" x14ac:dyDescent="0.25">
      <c r="A25" s="15"/>
      <c r="B25" s="16"/>
      <c r="C25" s="16"/>
      <c r="D25" s="16"/>
      <c r="E25" s="17"/>
      <c r="F25" s="17"/>
      <c r="G25" s="16"/>
      <c r="H25" s="6">
        <f t="shared" si="8"/>
        <v>0</v>
      </c>
      <c r="I25" s="6">
        <f t="shared" si="6"/>
        <v>0</v>
      </c>
      <c r="J25" s="9" t="e">
        <f t="shared" si="9"/>
        <v>#DIV/0!</v>
      </c>
      <c r="K25" s="14"/>
      <c r="L25" s="21"/>
      <c r="M25" s="16"/>
      <c r="N25" s="9" t="e">
        <f t="shared" si="10"/>
        <v>#DIV/0!</v>
      </c>
      <c r="O25" s="14"/>
      <c r="P25" s="12" t="e">
        <f t="shared" si="11"/>
        <v>#DIV/0!</v>
      </c>
      <c r="Q25" s="26"/>
      <c r="R25" s="29" t="e">
        <f t="shared" si="7"/>
        <v>#DIV/0!</v>
      </c>
    </row>
    <row r="26" spans="1:18" x14ac:dyDescent="0.25">
      <c r="A26" s="15"/>
      <c r="B26" s="16"/>
      <c r="C26" s="16"/>
      <c r="D26" s="16"/>
      <c r="E26" s="17"/>
      <c r="F26" s="17"/>
      <c r="G26" s="16"/>
      <c r="H26" s="6">
        <f t="shared" si="8"/>
        <v>0</v>
      </c>
      <c r="I26" s="6">
        <f t="shared" si="6"/>
        <v>0</v>
      </c>
      <c r="J26" s="9" t="e">
        <f t="shared" si="9"/>
        <v>#DIV/0!</v>
      </c>
      <c r="K26" s="14"/>
      <c r="L26" s="21"/>
      <c r="M26" s="16"/>
      <c r="N26" s="9" t="e">
        <f t="shared" si="10"/>
        <v>#DIV/0!</v>
      </c>
      <c r="O26" s="14"/>
      <c r="P26" s="12" t="e">
        <f t="shared" si="11"/>
        <v>#DIV/0!</v>
      </c>
      <c r="Q26" s="26"/>
      <c r="R26" s="29" t="e">
        <f t="shared" si="7"/>
        <v>#DIV/0!</v>
      </c>
    </row>
    <row r="27" spans="1:18" ht="15.75" thickBot="1" x14ac:dyDescent="0.3">
      <c r="A27" s="18"/>
      <c r="B27" s="19"/>
      <c r="C27" s="19"/>
      <c r="D27" s="19"/>
      <c r="E27" s="20"/>
      <c r="F27" s="20"/>
      <c r="G27" s="19"/>
      <c r="H27" s="7">
        <f t="shared" si="8"/>
        <v>0</v>
      </c>
      <c r="I27" s="7">
        <f t="shared" si="6"/>
        <v>0</v>
      </c>
      <c r="J27" s="10" t="e">
        <f t="shared" si="9"/>
        <v>#DIV/0!</v>
      </c>
      <c r="K27" s="14"/>
      <c r="L27" s="22"/>
      <c r="M27" s="19"/>
      <c r="N27" s="10" t="e">
        <f t="shared" si="10"/>
        <v>#DIV/0!</v>
      </c>
      <c r="O27" s="14"/>
      <c r="P27" s="13" t="e">
        <f t="shared" si="11"/>
        <v>#DIV/0!</v>
      </c>
      <c r="Q27" s="27"/>
      <c r="R27" s="30" t="e">
        <f t="shared" si="7"/>
        <v>#DIV/0!</v>
      </c>
    </row>
    <row r="28" spans="1:18" ht="15.75" thickTop="1" x14ac:dyDescent="0.25"/>
  </sheetData>
  <sheetProtection password="E8D5" sheet="1" objects="1" scenarios="1" insertRows="0"/>
  <mergeCells count="12">
    <mergeCell ref="P18:R18"/>
    <mergeCell ref="B1:C1"/>
    <mergeCell ref="B2:C2"/>
    <mergeCell ref="B3:C3"/>
    <mergeCell ref="A4:J4"/>
    <mergeCell ref="L4:N4"/>
    <mergeCell ref="P4:R4"/>
    <mergeCell ref="B15:C15"/>
    <mergeCell ref="B16:C16"/>
    <mergeCell ref="B17:C17"/>
    <mergeCell ref="A18:J18"/>
    <mergeCell ref="L18:N18"/>
  </mergeCells>
  <pageMargins left="0.45" right="0.45" top="0.5" bottom="0.5" header="0.3" footer="0.3"/>
  <pageSetup scale="84" fitToHeight="0" orientation="landscape" horizontalDpi="4294967294"/>
  <headerFooter>
    <oddHeader>&amp;C&amp;"-,Bold"&amp;14USDA Foods and Commercial Cost Analysis
Turkey Products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R30"/>
  <sheetViews>
    <sheetView workbookViewId="0">
      <selection activeCell="X40" sqref="X40"/>
    </sheetView>
  </sheetViews>
  <sheetFormatPr defaultColWidth="8.85546875" defaultRowHeight="15" x14ac:dyDescent="0.25"/>
  <cols>
    <col min="1" max="1" width="11.7109375" customWidth="1"/>
    <col min="2" max="2" width="14.42578125" customWidth="1"/>
    <col min="3" max="4" width="8.28515625" customWidth="1"/>
    <col min="5" max="5" width="8.28515625" style="3" customWidth="1"/>
    <col min="6" max="6" width="9.140625" style="3" customWidth="1"/>
    <col min="7" max="7" width="8.28515625" customWidth="1"/>
    <col min="8" max="10" width="8.85546875" style="3"/>
    <col min="11" max="11" width="1" style="3" customWidth="1"/>
    <col min="12" max="12" width="11.85546875" style="3" customWidth="1"/>
    <col min="13" max="13" width="9.140625" customWidth="1"/>
    <col min="14" max="14" width="8.85546875" style="3"/>
    <col min="15" max="15" width="1" style="3" customWidth="1"/>
    <col min="16" max="16" width="8.85546875" style="3"/>
    <col min="17" max="17" width="9.140625" customWidth="1"/>
    <col min="18" max="18" width="10.140625" style="3" customWidth="1"/>
  </cols>
  <sheetData>
    <row r="1" spans="1:18" x14ac:dyDescent="0.25">
      <c r="B1" s="32" t="s">
        <v>33</v>
      </c>
    </row>
    <row r="2" spans="1:18" x14ac:dyDescent="0.25">
      <c r="A2" s="2" t="s">
        <v>0</v>
      </c>
      <c r="B2" s="126"/>
      <c r="C2" s="126"/>
    </row>
    <row r="3" spans="1:18" x14ac:dyDescent="0.25">
      <c r="A3" s="2" t="s">
        <v>17</v>
      </c>
      <c r="B3" s="126"/>
      <c r="C3" s="126"/>
    </row>
    <row r="4" spans="1:18" x14ac:dyDescent="0.25">
      <c r="A4" s="2" t="s">
        <v>5</v>
      </c>
      <c r="B4" s="127"/>
      <c r="C4" s="127"/>
    </row>
    <row r="5" spans="1:18" ht="19.5" thickBot="1" x14ac:dyDescent="0.35">
      <c r="A5" s="122" t="s">
        <v>32</v>
      </c>
      <c r="B5" s="122"/>
      <c r="C5" s="122"/>
      <c r="D5" s="122"/>
      <c r="E5" s="122"/>
      <c r="F5" s="122"/>
      <c r="G5" s="122"/>
      <c r="H5" s="122"/>
      <c r="I5" s="122"/>
      <c r="J5" s="122"/>
      <c r="L5" s="123" t="s">
        <v>12</v>
      </c>
      <c r="M5" s="123"/>
      <c r="N5" s="123"/>
      <c r="O5" s="24"/>
      <c r="P5" s="124" t="s">
        <v>13</v>
      </c>
      <c r="Q5" s="125"/>
      <c r="R5" s="125"/>
    </row>
    <row r="6" spans="1:18" s="1" customFormat="1" ht="30" customHeight="1" thickTop="1" x14ac:dyDescent="0.25">
      <c r="A6" s="96" t="s">
        <v>1</v>
      </c>
      <c r="B6" s="97" t="s">
        <v>2</v>
      </c>
      <c r="C6" s="97" t="s">
        <v>4</v>
      </c>
      <c r="D6" s="97" t="s">
        <v>10</v>
      </c>
      <c r="E6" s="37" t="s">
        <v>3</v>
      </c>
      <c r="F6" s="37" t="s">
        <v>19</v>
      </c>
      <c r="G6" s="97" t="s">
        <v>11</v>
      </c>
      <c r="H6" s="5" t="s">
        <v>6</v>
      </c>
      <c r="I6" s="5" t="s">
        <v>7</v>
      </c>
      <c r="J6" s="8" t="s">
        <v>8</v>
      </c>
      <c r="K6" s="23"/>
      <c r="L6" s="38" t="s">
        <v>30</v>
      </c>
      <c r="M6" s="97" t="s">
        <v>10</v>
      </c>
      <c r="N6" s="8" t="s">
        <v>9</v>
      </c>
      <c r="O6" s="23"/>
      <c r="P6" s="11" t="s">
        <v>15</v>
      </c>
      <c r="Q6" s="98" t="s">
        <v>14</v>
      </c>
      <c r="R6" s="28" t="s">
        <v>13</v>
      </c>
    </row>
    <row r="7" spans="1:18" x14ac:dyDescent="0.25">
      <c r="A7" s="15"/>
      <c r="B7" s="16"/>
      <c r="C7" s="16"/>
      <c r="D7" s="16"/>
      <c r="E7" s="17"/>
      <c r="F7" s="17"/>
      <c r="G7" s="16"/>
      <c r="H7" s="6">
        <f t="shared" ref="H7:H14" si="0">+G7*$B$4</f>
        <v>0</v>
      </c>
      <c r="I7" s="6">
        <f>+H7+F7+E7</f>
        <v>0</v>
      </c>
      <c r="J7" s="9" t="e">
        <f>+I7/D7</f>
        <v>#DIV/0!</v>
      </c>
      <c r="K7" s="14"/>
      <c r="L7" s="21"/>
      <c r="M7" s="16"/>
      <c r="N7" s="9" t="e">
        <f>+L7/M7</f>
        <v>#DIV/0!</v>
      </c>
      <c r="O7" s="14"/>
      <c r="P7" s="12" t="e">
        <f>+N7-J7</f>
        <v>#DIV/0!</v>
      </c>
      <c r="Q7" s="26"/>
      <c r="R7" s="29" t="e">
        <f>+Q7*P7</f>
        <v>#DIV/0!</v>
      </c>
    </row>
    <row r="8" spans="1:18" x14ac:dyDescent="0.2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ref="I8:I14" si="1">+H8+F8+E8</f>
        <v>0</v>
      </c>
      <c r="J8" s="9" t="e">
        <f t="shared" ref="J8:J14" si="2">+I8/D8</f>
        <v>#DIV/0!</v>
      </c>
      <c r="K8" s="14"/>
      <c r="L8" s="21"/>
      <c r="M8" s="16"/>
      <c r="N8" s="9" t="e">
        <f t="shared" ref="N8:N14" si="3">+L8/M8</f>
        <v>#DIV/0!</v>
      </c>
      <c r="O8" s="14"/>
      <c r="P8" s="12" t="e">
        <f t="shared" ref="P8:P14" si="4">+N8-J8</f>
        <v>#DIV/0!</v>
      </c>
      <c r="Q8" s="26"/>
      <c r="R8" s="29" t="e">
        <f t="shared" ref="R8:R14" si="5">+Q8*P8</f>
        <v>#DIV/0!</v>
      </c>
    </row>
    <row r="9" spans="1:18" x14ac:dyDescent="0.2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2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2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2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x14ac:dyDescent="0.25">
      <c r="A13" s="15"/>
      <c r="B13" s="16"/>
      <c r="C13" s="16"/>
      <c r="D13" s="16"/>
      <c r="E13" s="17"/>
      <c r="F13" s="17"/>
      <c r="G13" s="16"/>
      <c r="H13" s="6">
        <f t="shared" si="0"/>
        <v>0</v>
      </c>
      <c r="I13" s="6">
        <f t="shared" si="1"/>
        <v>0</v>
      </c>
      <c r="J13" s="9" t="e">
        <f t="shared" si="2"/>
        <v>#DIV/0!</v>
      </c>
      <c r="K13" s="14"/>
      <c r="L13" s="21"/>
      <c r="M13" s="16"/>
      <c r="N13" s="9" t="e">
        <f t="shared" si="3"/>
        <v>#DIV/0!</v>
      </c>
      <c r="O13" s="14"/>
      <c r="P13" s="12" t="e">
        <f t="shared" si="4"/>
        <v>#DIV/0!</v>
      </c>
      <c r="Q13" s="26"/>
      <c r="R13" s="29" t="e">
        <f t="shared" si="5"/>
        <v>#DIV/0!</v>
      </c>
    </row>
    <row r="14" spans="1:18" ht="15.75" thickBot="1" x14ac:dyDescent="0.3">
      <c r="A14" s="18"/>
      <c r="B14" s="19"/>
      <c r="C14" s="19"/>
      <c r="D14" s="19"/>
      <c r="E14" s="20"/>
      <c r="F14" s="20"/>
      <c r="G14" s="19"/>
      <c r="H14" s="7">
        <f t="shared" si="0"/>
        <v>0</v>
      </c>
      <c r="I14" s="7">
        <f t="shared" si="1"/>
        <v>0</v>
      </c>
      <c r="J14" s="10" t="e">
        <f t="shared" si="2"/>
        <v>#DIV/0!</v>
      </c>
      <c r="K14" s="14"/>
      <c r="L14" s="22"/>
      <c r="M14" s="19"/>
      <c r="N14" s="10" t="e">
        <f t="shared" si="3"/>
        <v>#DIV/0!</v>
      </c>
      <c r="O14" s="14"/>
      <c r="P14" s="13" t="e">
        <f t="shared" si="4"/>
        <v>#DIV/0!</v>
      </c>
      <c r="Q14" s="27"/>
      <c r="R14" s="30" t="e">
        <f t="shared" si="5"/>
        <v>#DIV/0!</v>
      </c>
    </row>
    <row r="15" spans="1:18" ht="15.75" thickTop="1" x14ac:dyDescent="0.25"/>
    <row r="17" spans="1:18" x14ac:dyDescent="0.25">
      <c r="A17" s="2" t="s">
        <v>0</v>
      </c>
      <c r="B17" s="126"/>
      <c r="C17" s="126"/>
    </row>
    <row r="18" spans="1:18" x14ac:dyDescent="0.25">
      <c r="A18" s="2" t="s">
        <v>17</v>
      </c>
      <c r="B18" s="126"/>
      <c r="C18" s="126"/>
    </row>
    <row r="19" spans="1:18" x14ac:dyDescent="0.25">
      <c r="A19" s="2" t="s">
        <v>5</v>
      </c>
      <c r="B19" s="127"/>
      <c r="C19" s="127"/>
    </row>
    <row r="20" spans="1:18" ht="19.5" thickBot="1" x14ac:dyDescent="0.35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/>
      <c r="L20" s="123" t="s">
        <v>12</v>
      </c>
      <c r="M20" s="123"/>
      <c r="N20" s="123"/>
      <c r="O20" s="24"/>
      <c r="P20" s="124" t="s">
        <v>13</v>
      </c>
      <c r="Q20" s="125"/>
      <c r="R20" s="125"/>
    </row>
    <row r="21" spans="1:18" ht="30.75" thickTop="1" x14ac:dyDescent="0.25">
      <c r="A21" s="96" t="s">
        <v>1</v>
      </c>
      <c r="B21" s="97" t="s">
        <v>2</v>
      </c>
      <c r="C21" s="97" t="s">
        <v>4</v>
      </c>
      <c r="D21" s="97" t="s">
        <v>10</v>
      </c>
      <c r="E21" s="37" t="s">
        <v>3</v>
      </c>
      <c r="F21" s="37" t="s">
        <v>19</v>
      </c>
      <c r="G21" s="97" t="s">
        <v>11</v>
      </c>
      <c r="H21" s="5" t="s">
        <v>6</v>
      </c>
      <c r="I21" s="5" t="s">
        <v>7</v>
      </c>
      <c r="J21" s="8" t="s">
        <v>8</v>
      </c>
      <c r="K21" s="23"/>
      <c r="L21" s="38" t="s">
        <v>30</v>
      </c>
      <c r="M21" s="97" t="s">
        <v>10</v>
      </c>
      <c r="N21" s="8" t="s">
        <v>9</v>
      </c>
      <c r="O21" s="23"/>
      <c r="P21" s="11" t="s">
        <v>15</v>
      </c>
      <c r="Q21" s="98" t="s">
        <v>14</v>
      </c>
      <c r="R21" s="28" t="s">
        <v>13</v>
      </c>
    </row>
    <row r="22" spans="1:18" x14ac:dyDescent="0.25">
      <c r="A22" s="15"/>
      <c r="B22" s="16"/>
      <c r="C22" s="16"/>
      <c r="D22" s="16"/>
      <c r="E22" s="17"/>
      <c r="F22" s="17"/>
      <c r="G22" s="16"/>
      <c r="H22" s="6">
        <f t="shared" ref="H22:H29" si="6">+G22*$B$4</f>
        <v>0</v>
      </c>
      <c r="I22" s="6">
        <f>+H22+F22+E22</f>
        <v>0</v>
      </c>
      <c r="J22" s="9" t="e">
        <f>+I22/D22</f>
        <v>#DIV/0!</v>
      </c>
      <c r="K22" s="14"/>
      <c r="L22" s="21"/>
      <c r="M22" s="16"/>
      <c r="N22" s="9" t="e">
        <f>+L22/M22</f>
        <v>#DIV/0!</v>
      </c>
      <c r="O22" s="14"/>
      <c r="P22" s="12" t="e">
        <f>+N22-J22</f>
        <v>#DIV/0!</v>
      </c>
      <c r="Q22" s="26"/>
      <c r="R22" s="29" t="e">
        <f>+Q22*P22</f>
        <v>#DIV/0!</v>
      </c>
    </row>
    <row r="23" spans="1:18" x14ac:dyDescent="0.25">
      <c r="A23" s="15"/>
      <c r="B23" s="16"/>
      <c r="C23" s="16"/>
      <c r="D23" s="16"/>
      <c r="E23" s="17"/>
      <c r="F23" s="17"/>
      <c r="G23" s="16"/>
      <c r="H23" s="6">
        <f t="shared" si="6"/>
        <v>0</v>
      </c>
      <c r="I23" s="6">
        <f t="shared" ref="I23:I29" si="7">+H23+F23+E23</f>
        <v>0</v>
      </c>
      <c r="J23" s="9" t="e">
        <f t="shared" ref="J23:J29" si="8">+I23/D23</f>
        <v>#DIV/0!</v>
      </c>
      <c r="K23" s="14"/>
      <c r="L23" s="21"/>
      <c r="M23" s="16"/>
      <c r="N23" s="9" t="e">
        <f t="shared" ref="N23:N29" si="9">+L23/M23</f>
        <v>#DIV/0!</v>
      </c>
      <c r="O23" s="14"/>
      <c r="P23" s="12" t="e">
        <f t="shared" ref="P23:P29" si="10">+N23-J23</f>
        <v>#DIV/0!</v>
      </c>
      <c r="Q23" s="26"/>
      <c r="R23" s="29" t="e">
        <f t="shared" ref="R23:R29" si="11">+Q23*P23</f>
        <v>#DIV/0!</v>
      </c>
    </row>
    <row r="24" spans="1:18" x14ac:dyDescent="0.25">
      <c r="A24" s="15"/>
      <c r="B24" s="16"/>
      <c r="C24" s="16"/>
      <c r="D24" s="16"/>
      <c r="E24" s="17"/>
      <c r="F24" s="17"/>
      <c r="G24" s="16"/>
      <c r="H24" s="6">
        <f t="shared" si="6"/>
        <v>0</v>
      </c>
      <c r="I24" s="6">
        <f t="shared" si="7"/>
        <v>0</v>
      </c>
      <c r="J24" s="9" t="e">
        <f t="shared" si="8"/>
        <v>#DIV/0!</v>
      </c>
      <c r="K24" s="14"/>
      <c r="L24" s="21"/>
      <c r="M24" s="16"/>
      <c r="N24" s="9" t="e">
        <f t="shared" si="9"/>
        <v>#DIV/0!</v>
      </c>
      <c r="O24" s="14"/>
      <c r="P24" s="12" t="e">
        <f t="shared" si="10"/>
        <v>#DIV/0!</v>
      </c>
      <c r="Q24" s="26"/>
      <c r="R24" s="29" t="e">
        <f t="shared" si="11"/>
        <v>#DIV/0!</v>
      </c>
    </row>
    <row r="25" spans="1:18" x14ac:dyDescent="0.25">
      <c r="A25" s="15"/>
      <c r="B25" s="16"/>
      <c r="C25" s="16"/>
      <c r="D25" s="16"/>
      <c r="E25" s="17"/>
      <c r="F25" s="17"/>
      <c r="G25" s="16"/>
      <c r="H25" s="6">
        <f t="shared" si="6"/>
        <v>0</v>
      </c>
      <c r="I25" s="6">
        <f t="shared" si="7"/>
        <v>0</v>
      </c>
      <c r="J25" s="9" t="e">
        <f t="shared" si="8"/>
        <v>#DIV/0!</v>
      </c>
      <c r="K25" s="14"/>
      <c r="L25" s="21"/>
      <c r="M25" s="16"/>
      <c r="N25" s="9" t="e">
        <f t="shared" si="9"/>
        <v>#DIV/0!</v>
      </c>
      <c r="O25" s="14"/>
      <c r="P25" s="12" t="e">
        <f t="shared" si="10"/>
        <v>#DIV/0!</v>
      </c>
      <c r="Q25" s="26"/>
      <c r="R25" s="29" t="e">
        <f t="shared" si="11"/>
        <v>#DIV/0!</v>
      </c>
    </row>
    <row r="26" spans="1:18" x14ac:dyDescent="0.25">
      <c r="A26" s="15"/>
      <c r="B26" s="16"/>
      <c r="C26" s="16"/>
      <c r="D26" s="16"/>
      <c r="E26" s="17"/>
      <c r="F26" s="17"/>
      <c r="G26" s="16"/>
      <c r="H26" s="6">
        <f t="shared" si="6"/>
        <v>0</v>
      </c>
      <c r="I26" s="6">
        <f t="shared" si="7"/>
        <v>0</v>
      </c>
      <c r="J26" s="9" t="e">
        <f t="shared" si="8"/>
        <v>#DIV/0!</v>
      </c>
      <c r="K26" s="14"/>
      <c r="L26" s="21"/>
      <c r="M26" s="16"/>
      <c r="N26" s="9" t="e">
        <f t="shared" si="9"/>
        <v>#DIV/0!</v>
      </c>
      <c r="O26" s="14"/>
      <c r="P26" s="12" t="e">
        <f t="shared" si="10"/>
        <v>#DIV/0!</v>
      </c>
      <c r="Q26" s="26"/>
      <c r="R26" s="29" t="e">
        <f t="shared" si="11"/>
        <v>#DIV/0!</v>
      </c>
    </row>
    <row r="27" spans="1:18" x14ac:dyDescent="0.25">
      <c r="A27" s="15"/>
      <c r="B27" s="16"/>
      <c r="C27" s="16"/>
      <c r="D27" s="16"/>
      <c r="E27" s="17"/>
      <c r="F27" s="17"/>
      <c r="G27" s="16"/>
      <c r="H27" s="6">
        <f t="shared" si="6"/>
        <v>0</v>
      </c>
      <c r="I27" s="6">
        <f t="shared" si="7"/>
        <v>0</v>
      </c>
      <c r="J27" s="9" t="e">
        <f t="shared" si="8"/>
        <v>#DIV/0!</v>
      </c>
      <c r="K27" s="14"/>
      <c r="L27" s="21"/>
      <c r="M27" s="16"/>
      <c r="N27" s="9" t="e">
        <f t="shared" si="9"/>
        <v>#DIV/0!</v>
      </c>
      <c r="O27" s="14"/>
      <c r="P27" s="12" t="e">
        <f t="shared" si="10"/>
        <v>#DIV/0!</v>
      </c>
      <c r="Q27" s="26"/>
      <c r="R27" s="29" t="e">
        <f t="shared" si="11"/>
        <v>#DIV/0!</v>
      </c>
    </row>
    <row r="28" spans="1:18" x14ac:dyDescent="0.25">
      <c r="A28" s="15"/>
      <c r="B28" s="16"/>
      <c r="C28" s="16"/>
      <c r="D28" s="16"/>
      <c r="E28" s="17"/>
      <c r="F28" s="17"/>
      <c r="G28" s="16"/>
      <c r="H28" s="6">
        <f t="shared" si="6"/>
        <v>0</v>
      </c>
      <c r="I28" s="6">
        <f t="shared" si="7"/>
        <v>0</v>
      </c>
      <c r="J28" s="9" t="e">
        <f t="shared" si="8"/>
        <v>#DIV/0!</v>
      </c>
      <c r="K28" s="14"/>
      <c r="L28" s="21"/>
      <c r="M28" s="16"/>
      <c r="N28" s="9" t="e">
        <f t="shared" si="9"/>
        <v>#DIV/0!</v>
      </c>
      <c r="O28" s="14"/>
      <c r="P28" s="12" t="e">
        <f t="shared" si="10"/>
        <v>#DIV/0!</v>
      </c>
      <c r="Q28" s="26"/>
      <c r="R28" s="29" t="e">
        <f t="shared" si="11"/>
        <v>#DIV/0!</v>
      </c>
    </row>
    <row r="29" spans="1:18" ht="15.75" thickBot="1" x14ac:dyDescent="0.3">
      <c r="A29" s="18"/>
      <c r="B29" s="19"/>
      <c r="C29" s="19"/>
      <c r="D29" s="19"/>
      <c r="E29" s="20"/>
      <c r="F29" s="20"/>
      <c r="G29" s="19"/>
      <c r="H29" s="7">
        <f t="shared" si="6"/>
        <v>0</v>
      </c>
      <c r="I29" s="7">
        <f t="shared" si="7"/>
        <v>0</v>
      </c>
      <c r="J29" s="10" t="e">
        <f t="shared" si="8"/>
        <v>#DIV/0!</v>
      </c>
      <c r="K29" s="14"/>
      <c r="L29" s="22"/>
      <c r="M29" s="19"/>
      <c r="N29" s="10" t="e">
        <f t="shared" si="9"/>
        <v>#DIV/0!</v>
      </c>
      <c r="O29" s="14"/>
      <c r="P29" s="13" t="e">
        <f t="shared" si="10"/>
        <v>#DIV/0!</v>
      </c>
      <c r="Q29" s="27"/>
      <c r="R29" s="30" t="e">
        <f t="shared" si="11"/>
        <v>#DIV/0!</v>
      </c>
    </row>
    <row r="30" spans="1:18" ht="15.75" thickTop="1" x14ac:dyDescent="0.25"/>
  </sheetData>
  <sheetProtection password="E8D5" sheet="1" objects="1" scenarios="1" insertRows="0"/>
  <mergeCells count="12">
    <mergeCell ref="P20:R20"/>
    <mergeCell ref="B17:C17"/>
    <mergeCell ref="B18:C18"/>
    <mergeCell ref="B19:C19"/>
    <mergeCell ref="A20:J20"/>
    <mergeCell ref="L20:N20"/>
    <mergeCell ref="P5:R5"/>
    <mergeCell ref="B2:C2"/>
    <mergeCell ref="B3:C3"/>
    <mergeCell ref="B4:C4"/>
    <mergeCell ref="A5:J5"/>
    <mergeCell ref="L5:N5"/>
  </mergeCells>
  <pageMargins left="0.45" right="0.45" top="0.5" bottom="0.5" header="0.3" footer="0.3"/>
  <pageSetup scale="83" fitToHeight="0" orientation="landscape" horizontalDpi="4294967294" verticalDpi="1200"/>
  <headerFooter>
    <oddHeader>&amp;C&amp;"-,Bold"&amp;14USDA Foods and Commercial Cost Analysis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N24"/>
  <sheetViews>
    <sheetView workbookViewId="0">
      <selection activeCell="C10" sqref="C10"/>
    </sheetView>
  </sheetViews>
  <sheetFormatPr defaultColWidth="8.85546875" defaultRowHeight="15" x14ac:dyDescent="0.25"/>
  <cols>
    <col min="1" max="1" width="11.28515625" style="106" customWidth="1"/>
    <col min="2" max="2" width="21.7109375" customWidth="1"/>
    <col min="3" max="3" width="19.42578125" customWidth="1"/>
    <col min="4" max="4" width="65" customWidth="1"/>
  </cols>
  <sheetData>
    <row r="1" spans="1:14" ht="21.75" customHeight="1" x14ac:dyDescent="0.35">
      <c r="B1" s="112" t="s">
        <v>190</v>
      </c>
      <c r="C1" s="112"/>
      <c r="D1" s="60" t="s">
        <v>191</v>
      </c>
    </row>
    <row r="2" spans="1:14" x14ac:dyDescent="0.25">
      <c r="B2" s="108" t="s">
        <v>269</v>
      </c>
      <c r="C2" s="108"/>
      <c r="D2" s="108"/>
    </row>
    <row r="4" spans="1:14" ht="55.5" customHeight="1" x14ac:dyDescent="0.35">
      <c r="B4" s="40" t="s">
        <v>34</v>
      </c>
      <c r="C4" s="45" t="s">
        <v>53</v>
      </c>
      <c r="D4" s="39" t="s">
        <v>35</v>
      </c>
    </row>
    <row r="5" spans="1:14" x14ac:dyDescent="0.25">
      <c r="A5" s="106" t="s">
        <v>246</v>
      </c>
      <c r="B5" s="64" t="s">
        <v>17</v>
      </c>
      <c r="C5" s="49" t="s">
        <v>256</v>
      </c>
      <c r="D5" s="111" t="s">
        <v>270</v>
      </c>
      <c r="K5" s="33"/>
      <c r="L5" s="33"/>
      <c r="M5" s="34"/>
      <c r="N5" s="33"/>
    </row>
    <row r="6" spans="1:14" x14ac:dyDescent="0.25">
      <c r="A6" s="106" t="s">
        <v>247</v>
      </c>
      <c r="B6" s="65" t="s">
        <v>2</v>
      </c>
      <c r="C6" s="49" t="s">
        <v>256</v>
      </c>
      <c r="D6" s="111"/>
    </row>
    <row r="7" spans="1:14" x14ac:dyDescent="0.25">
      <c r="A7" s="106" t="s">
        <v>248</v>
      </c>
      <c r="B7" s="53" t="s">
        <v>10</v>
      </c>
      <c r="C7" s="50" t="s">
        <v>55</v>
      </c>
      <c r="D7" t="s">
        <v>36</v>
      </c>
    </row>
    <row r="8" spans="1:14" ht="30" x14ac:dyDescent="0.25">
      <c r="A8" s="106" t="s">
        <v>249</v>
      </c>
      <c r="B8" s="41" t="s">
        <v>59</v>
      </c>
      <c r="C8" s="50" t="s">
        <v>55</v>
      </c>
      <c r="D8" s="44" t="s">
        <v>189</v>
      </c>
    </row>
    <row r="9" spans="1:14" ht="30" x14ac:dyDescent="0.25">
      <c r="A9" s="106" t="s">
        <v>250</v>
      </c>
      <c r="B9" s="41" t="s">
        <v>19</v>
      </c>
      <c r="C9" s="50" t="s">
        <v>55</v>
      </c>
      <c r="D9" s="44" t="s">
        <v>44</v>
      </c>
    </row>
    <row r="10" spans="1:14" x14ac:dyDescent="0.25">
      <c r="A10" s="106" t="s">
        <v>251</v>
      </c>
      <c r="B10" s="42" t="s">
        <v>7</v>
      </c>
      <c r="C10" s="61" t="s">
        <v>268</v>
      </c>
      <c r="D10" t="s">
        <v>38</v>
      </c>
    </row>
    <row r="11" spans="1:14" x14ac:dyDescent="0.25">
      <c r="A11" s="106" t="s">
        <v>252</v>
      </c>
      <c r="B11" s="42" t="s">
        <v>8</v>
      </c>
      <c r="C11" s="61" t="s">
        <v>268</v>
      </c>
      <c r="D11" t="s">
        <v>38</v>
      </c>
    </row>
    <row r="12" spans="1:14" x14ac:dyDescent="0.25">
      <c r="A12" s="106" t="s">
        <v>254</v>
      </c>
      <c r="B12" s="62" t="s">
        <v>193</v>
      </c>
      <c r="C12" s="63" t="s">
        <v>255</v>
      </c>
      <c r="D12" t="s">
        <v>265</v>
      </c>
    </row>
    <row r="13" spans="1:14" x14ac:dyDescent="0.25">
      <c r="A13" s="106" t="s">
        <v>257</v>
      </c>
      <c r="B13" s="62" t="s">
        <v>194</v>
      </c>
      <c r="C13" s="63" t="s">
        <v>255</v>
      </c>
      <c r="D13" t="s">
        <v>266</v>
      </c>
    </row>
    <row r="14" spans="1:14" x14ac:dyDescent="0.25">
      <c r="A14" s="106" t="s">
        <v>258</v>
      </c>
      <c r="B14" s="41" t="s">
        <v>2</v>
      </c>
      <c r="C14" s="50" t="s">
        <v>55</v>
      </c>
      <c r="D14" t="s">
        <v>267</v>
      </c>
    </row>
    <row r="15" spans="1:14" x14ac:dyDescent="0.25">
      <c r="A15" s="106" t="s">
        <v>259</v>
      </c>
      <c r="B15" s="53" t="s">
        <v>10</v>
      </c>
      <c r="C15" s="50" t="s">
        <v>55</v>
      </c>
      <c r="D15" t="s">
        <v>36</v>
      </c>
    </row>
    <row r="16" spans="1:14" ht="30" x14ac:dyDescent="0.25">
      <c r="A16" s="106" t="s">
        <v>260</v>
      </c>
      <c r="B16" s="41" t="s">
        <v>30</v>
      </c>
      <c r="C16" s="50" t="s">
        <v>55</v>
      </c>
      <c r="D16" s="44" t="s">
        <v>40</v>
      </c>
    </row>
    <row r="17" spans="1:4" x14ac:dyDescent="0.25">
      <c r="A17" s="106" t="s">
        <v>261</v>
      </c>
      <c r="B17" s="42" t="s">
        <v>9</v>
      </c>
      <c r="C17" s="61" t="s">
        <v>268</v>
      </c>
      <c r="D17" t="s">
        <v>38</v>
      </c>
    </row>
    <row r="18" spans="1:4" x14ac:dyDescent="0.25">
      <c r="A18" s="106" t="s">
        <v>262</v>
      </c>
      <c r="B18" s="42" t="s">
        <v>15</v>
      </c>
      <c r="C18" s="61" t="s">
        <v>268</v>
      </c>
      <c r="D18" t="s">
        <v>38</v>
      </c>
    </row>
    <row r="19" spans="1:4" x14ac:dyDescent="0.25">
      <c r="A19" s="106" t="s">
        <v>263</v>
      </c>
      <c r="B19" s="53" t="s">
        <v>14</v>
      </c>
      <c r="C19" s="50" t="s">
        <v>55</v>
      </c>
      <c r="D19" t="s">
        <v>39</v>
      </c>
    </row>
    <row r="20" spans="1:4" x14ac:dyDescent="0.25">
      <c r="A20" s="106" t="s">
        <v>264</v>
      </c>
      <c r="B20" s="55" t="s">
        <v>13</v>
      </c>
      <c r="C20" s="61" t="s">
        <v>268</v>
      </c>
      <c r="D20" t="s">
        <v>38</v>
      </c>
    </row>
    <row r="21" spans="1:4" x14ac:dyDescent="0.25">
      <c r="B21" s="56"/>
      <c r="C21" s="54"/>
      <c r="D21" s="56"/>
    </row>
    <row r="22" spans="1:4" x14ac:dyDescent="0.25">
      <c r="B22" s="57"/>
      <c r="C22" s="110"/>
      <c r="D22" s="110"/>
    </row>
    <row r="23" spans="1:4" x14ac:dyDescent="0.25">
      <c r="A23" s="107">
        <v>41791</v>
      </c>
      <c r="B23" s="58"/>
      <c r="C23" s="110"/>
      <c r="D23" s="110"/>
    </row>
    <row r="24" spans="1:4" x14ac:dyDescent="0.25">
      <c r="B24" s="56"/>
      <c r="C24" s="56"/>
      <c r="D24" s="56"/>
    </row>
  </sheetData>
  <sheetProtection password="E8D5" sheet="1" objects="1" scenarios="1"/>
  <mergeCells count="5">
    <mergeCell ref="B2:D2"/>
    <mergeCell ref="C22:D22"/>
    <mergeCell ref="C23:D23"/>
    <mergeCell ref="D5:D6"/>
    <mergeCell ref="B1:C1"/>
  </mergeCells>
  <pageMargins left="0.7" right="0.7" top="0.75" bottom="0.75" header="0.3" footer="0.3"/>
  <pageSetup scale="64" orientation="portrait" horizontalDpi="1200" verticalDpi="1200"/>
  <headerFooter>
    <oddHeader>&amp;CUSDA Foods Processing Comparison
Instructions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R178"/>
  <sheetViews>
    <sheetView topLeftCell="B2" zoomScale="90" zoomScaleNormal="90" zoomScalePageLayoutView="90" workbookViewId="0">
      <selection activeCell="K35" sqref="K35"/>
    </sheetView>
  </sheetViews>
  <sheetFormatPr defaultColWidth="8.85546875" defaultRowHeight="15" x14ac:dyDescent="0.25"/>
  <cols>
    <col min="1" max="1" width="11.7109375" style="89" customWidth="1"/>
    <col min="2" max="2" width="48" style="68" bestFit="1" customWidth="1"/>
    <col min="3" max="3" width="8.28515625" style="89" customWidth="1"/>
    <col min="4" max="4" width="8.28515625" style="90" customWidth="1"/>
    <col min="5" max="5" width="9.140625" style="90" customWidth="1"/>
    <col min="6" max="7" width="8.85546875" style="90"/>
    <col min="8" max="8" width="1" style="66" customWidth="1"/>
    <col min="9" max="9" width="11.7109375" style="91" customWidth="1"/>
    <col min="10" max="10" width="11.7109375" style="92" customWidth="1"/>
    <col min="11" max="11" width="34.42578125" style="90" customWidth="1"/>
    <col min="12" max="12" width="9.140625" style="89" customWidth="1"/>
    <col min="13" max="13" width="11.85546875" style="90" customWidth="1"/>
    <col min="14" max="14" width="8.85546875" style="90"/>
    <col min="15" max="15" width="1" style="90" customWidth="1"/>
    <col min="16" max="16" width="8.85546875" style="90"/>
    <col min="17" max="17" width="9.140625" style="89" customWidth="1"/>
    <col min="18" max="18" width="10.140625" style="90" customWidth="1"/>
    <col min="19" max="16384" width="8.85546875" style="68"/>
  </cols>
  <sheetData>
    <row r="1" spans="1:18" ht="18.75" x14ac:dyDescent="0.3">
      <c r="A1" s="113" t="s">
        <v>57</v>
      </c>
      <c r="B1" s="113"/>
      <c r="C1" s="113"/>
      <c r="D1" s="113"/>
      <c r="E1" s="113"/>
      <c r="F1" s="113"/>
      <c r="G1" s="113"/>
      <c r="I1" s="114" t="s">
        <v>12</v>
      </c>
      <c r="J1" s="114"/>
      <c r="K1" s="114"/>
      <c r="L1" s="114"/>
      <c r="M1" s="114"/>
      <c r="N1" s="114"/>
      <c r="O1" s="67"/>
      <c r="P1" s="115" t="s">
        <v>13</v>
      </c>
      <c r="Q1" s="116"/>
      <c r="R1" s="117"/>
    </row>
    <row r="2" spans="1:18" ht="30" x14ac:dyDescent="0.25">
      <c r="A2" s="69" t="s">
        <v>17</v>
      </c>
      <c r="B2" s="70" t="s">
        <v>2</v>
      </c>
      <c r="C2" s="71" t="s">
        <v>10</v>
      </c>
      <c r="D2" s="72" t="s">
        <v>58</v>
      </c>
      <c r="E2" s="72" t="s">
        <v>19</v>
      </c>
      <c r="F2" s="73" t="s">
        <v>7</v>
      </c>
      <c r="G2" s="73" t="s">
        <v>8</v>
      </c>
      <c r="H2" s="74"/>
      <c r="I2" s="75" t="s">
        <v>193</v>
      </c>
      <c r="J2" s="76" t="s">
        <v>194</v>
      </c>
      <c r="K2" s="72" t="s">
        <v>2</v>
      </c>
      <c r="L2" s="71" t="s">
        <v>10</v>
      </c>
      <c r="M2" s="72" t="s">
        <v>30</v>
      </c>
      <c r="N2" s="73" t="s">
        <v>9</v>
      </c>
      <c r="O2" s="74"/>
      <c r="P2" s="73" t="s">
        <v>15</v>
      </c>
      <c r="Q2" s="71" t="s">
        <v>14</v>
      </c>
      <c r="R2" s="73" t="s">
        <v>13</v>
      </c>
    </row>
    <row r="3" spans="1:18" hidden="1" x14ac:dyDescent="0.25">
      <c r="A3" s="77">
        <v>100206</v>
      </c>
      <c r="B3" s="78" t="s">
        <v>96</v>
      </c>
      <c r="C3" s="79"/>
      <c r="D3" s="80"/>
      <c r="E3" s="80"/>
      <c r="F3" s="81">
        <f t="shared" ref="F3:F34" si="0">+E3+D3</f>
        <v>0</v>
      </c>
      <c r="G3" s="81" t="e">
        <f t="shared" ref="G3:G34" si="1">+F3/C3</f>
        <v>#DIV/0!</v>
      </c>
      <c r="I3" s="82"/>
      <c r="J3" s="83"/>
      <c r="K3" s="78"/>
      <c r="L3" s="79"/>
      <c r="M3" s="80"/>
      <c r="N3" s="81" t="e">
        <f t="shared" ref="N3:N34" si="2">+M3/L3</f>
        <v>#DIV/0!</v>
      </c>
      <c r="O3" s="66"/>
      <c r="P3" s="81" t="e">
        <f t="shared" ref="P3:P34" si="3">+N3-G3</f>
        <v>#DIV/0!</v>
      </c>
      <c r="Q3" s="79"/>
      <c r="R3" s="81" t="e">
        <f>+Q3*P3</f>
        <v>#DIV/0!</v>
      </c>
    </row>
    <row r="4" spans="1:18" hidden="1" x14ac:dyDescent="0.25">
      <c r="A4" s="77">
        <v>100258</v>
      </c>
      <c r="B4" s="78" t="s">
        <v>117</v>
      </c>
      <c r="C4" s="79"/>
      <c r="D4" s="80"/>
      <c r="E4" s="80"/>
      <c r="F4" s="81">
        <f t="shared" si="0"/>
        <v>0</v>
      </c>
      <c r="G4" s="81" t="e">
        <f t="shared" si="1"/>
        <v>#DIV/0!</v>
      </c>
      <c r="I4" s="84"/>
      <c r="J4" s="83"/>
      <c r="K4" s="80"/>
      <c r="L4" s="79"/>
      <c r="M4" s="80"/>
      <c r="N4" s="81" t="e">
        <f t="shared" si="2"/>
        <v>#DIV/0!</v>
      </c>
      <c r="O4" s="66"/>
      <c r="P4" s="81" t="e">
        <f t="shared" si="3"/>
        <v>#DIV/0!</v>
      </c>
      <c r="Q4" s="79"/>
      <c r="R4" s="81" t="e">
        <f t="shared" ref="R4:R11" si="4">+Q4*P4</f>
        <v>#DIV/0!</v>
      </c>
    </row>
    <row r="5" spans="1:18" hidden="1" x14ac:dyDescent="0.25">
      <c r="A5" s="77">
        <v>100523</v>
      </c>
      <c r="B5" s="78" t="s">
        <v>156</v>
      </c>
      <c r="C5" s="79"/>
      <c r="D5" s="80"/>
      <c r="E5" s="80"/>
      <c r="F5" s="81">
        <f t="shared" si="0"/>
        <v>0</v>
      </c>
      <c r="G5" s="81" t="e">
        <f t="shared" si="1"/>
        <v>#DIV/0!</v>
      </c>
      <c r="I5" s="84"/>
      <c r="J5" s="83"/>
      <c r="K5" s="80"/>
      <c r="L5" s="79"/>
      <c r="M5" s="80"/>
      <c r="N5" s="81" t="e">
        <f t="shared" si="2"/>
        <v>#DIV/0!</v>
      </c>
      <c r="O5" s="66"/>
      <c r="P5" s="81" t="e">
        <f t="shared" si="3"/>
        <v>#DIV/0!</v>
      </c>
      <c r="Q5" s="79"/>
      <c r="R5" s="81" t="e">
        <f t="shared" si="4"/>
        <v>#DIV/0!</v>
      </c>
    </row>
    <row r="6" spans="1:18" hidden="1" x14ac:dyDescent="0.25">
      <c r="A6" s="77">
        <v>100517</v>
      </c>
      <c r="B6" s="78" t="s">
        <v>154</v>
      </c>
      <c r="C6" s="79"/>
      <c r="D6" s="80"/>
      <c r="E6" s="80"/>
      <c r="F6" s="81">
        <f t="shared" si="0"/>
        <v>0</v>
      </c>
      <c r="G6" s="81" t="e">
        <f t="shared" si="1"/>
        <v>#DIV/0!</v>
      </c>
      <c r="I6" s="84"/>
      <c r="J6" s="83"/>
      <c r="K6" s="80"/>
      <c r="L6" s="79"/>
      <c r="M6" s="80"/>
      <c r="N6" s="81" t="e">
        <f t="shared" si="2"/>
        <v>#DIV/0!</v>
      </c>
      <c r="O6" s="66"/>
      <c r="P6" s="81" t="e">
        <f t="shared" si="3"/>
        <v>#DIV/0!</v>
      </c>
      <c r="Q6" s="79"/>
      <c r="R6" s="81" t="e">
        <f t="shared" si="4"/>
        <v>#DIV/0!</v>
      </c>
    </row>
    <row r="7" spans="1:18" hidden="1" x14ac:dyDescent="0.25">
      <c r="A7" s="77">
        <v>100521</v>
      </c>
      <c r="B7" s="78" t="s">
        <v>155</v>
      </c>
      <c r="C7" s="79"/>
      <c r="D7" s="80"/>
      <c r="E7" s="80"/>
      <c r="F7" s="81">
        <f t="shared" si="0"/>
        <v>0</v>
      </c>
      <c r="G7" s="81" t="e">
        <f t="shared" si="1"/>
        <v>#DIV/0!</v>
      </c>
      <c r="I7" s="84"/>
      <c r="J7" s="83"/>
      <c r="K7" s="80"/>
      <c r="L7" s="79"/>
      <c r="M7" s="80"/>
      <c r="N7" s="81" t="e">
        <f t="shared" si="2"/>
        <v>#DIV/0!</v>
      </c>
      <c r="O7" s="66"/>
      <c r="P7" s="81" t="e">
        <f t="shared" si="3"/>
        <v>#DIV/0!</v>
      </c>
      <c r="Q7" s="79"/>
      <c r="R7" s="81" t="e">
        <f t="shared" si="4"/>
        <v>#DIV/0!</v>
      </c>
    </row>
    <row r="8" spans="1:18" hidden="1" x14ac:dyDescent="0.25">
      <c r="A8" s="77">
        <v>100514</v>
      </c>
      <c r="B8" s="78" t="s">
        <v>153</v>
      </c>
      <c r="C8" s="79"/>
      <c r="D8" s="80"/>
      <c r="E8" s="80"/>
      <c r="F8" s="81">
        <f t="shared" si="0"/>
        <v>0</v>
      </c>
      <c r="G8" s="81" t="e">
        <f t="shared" si="1"/>
        <v>#DIV/0!</v>
      </c>
      <c r="I8" s="84"/>
      <c r="J8" s="83"/>
      <c r="K8" s="80"/>
      <c r="L8" s="79"/>
      <c r="M8" s="80"/>
      <c r="N8" s="81" t="e">
        <f t="shared" si="2"/>
        <v>#DIV/0!</v>
      </c>
      <c r="O8" s="66"/>
      <c r="P8" s="81" t="e">
        <f t="shared" si="3"/>
        <v>#DIV/0!</v>
      </c>
      <c r="Q8" s="79"/>
      <c r="R8" s="81" t="e">
        <f t="shared" si="4"/>
        <v>#DIV/0!</v>
      </c>
    </row>
    <row r="9" spans="1:18" hidden="1" x14ac:dyDescent="0.25">
      <c r="A9" s="79">
        <v>100286</v>
      </c>
      <c r="B9" s="85" t="s">
        <v>230</v>
      </c>
      <c r="C9" s="79"/>
      <c r="D9" s="80"/>
      <c r="E9" s="80"/>
      <c r="F9" s="81">
        <f t="shared" si="0"/>
        <v>0</v>
      </c>
      <c r="G9" s="81" t="e">
        <f t="shared" si="1"/>
        <v>#DIV/0!</v>
      </c>
      <c r="I9" s="84"/>
      <c r="J9" s="83"/>
      <c r="K9" s="80"/>
      <c r="L9" s="79"/>
      <c r="M9" s="80"/>
      <c r="N9" s="81" t="e">
        <f t="shared" si="2"/>
        <v>#DIV/0!</v>
      </c>
      <c r="O9" s="66"/>
      <c r="P9" s="81" t="e">
        <f t="shared" si="3"/>
        <v>#DIV/0!</v>
      </c>
      <c r="Q9" s="79"/>
      <c r="R9" s="81" t="e">
        <f t="shared" si="4"/>
        <v>#DIV/0!</v>
      </c>
    </row>
    <row r="10" spans="1:18" hidden="1" x14ac:dyDescent="0.25">
      <c r="A10" s="79">
        <v>100284</v>
      </c>
      <c r="B10" s="85" t="s">
        <v>231</v>
      </c>
      <c r="C10" s="79"/>
      <c r="D10" s="80"/>
      <c r="E10" s="80"/>
      <c r="F10" s="81">
        <f t="shared" si="0"/>
        <v>0</v>
      </c>
      <c r="G10" s="81" t="e">
        <f t="shared" si="1"/>
        <v>#DIV/0!</v>
      </c>
      <c r="I10" s="84"/>
      <c r="J10" s="83"/>
      <c r="K10" s="80"/>
      <c r="L10" s="79"/>
      <c r="M10" s="80"/>
      <c r="N10" s="81" t="e">
        <f t="shared" si="2"/>
        <v>#DIV/0!</v>
      </c>
      <c r="O10" s="66"/>
      <c r="P10" s="81" t="e">
        <f t="shared" si="3"/>
        <v>#DIV/0!</v>
      </c>
      <c r="Q10" s="79"/>
      <c r="R10" s="81" t="e">
        <f t="shared" si="4"/>
        <v>#DIV/0!</v>
      </c>
    </row>
    <row r="11" spans="1:18" hidden="1" x14ac:dyDescent="0.25">
      <c r="A11" s="79">
        <v>100285</v>
      </c>
      <c r="B11" s="85" t="s">
        <v>232</v>
      </c>
      <c r="C11" s="79"/>
      <c r="D11" s="80"/>
      <c r="E11" s="80"/>
      <c r="F11" s="81">
        <f t="shared" si="0"/>
        <v>0</v>
      </c>
      <c r="G11" s="81" t="e">
        <f t="shared" si="1"/>
        <v>#DIV/0!</v>
      </c>
      <c r="I11" s="84"/>
      <c r="J11" s="83"/>
      <c r="K11" s="80"/>
      <c r="L11" s="79"/>
      <c r="M11" s="80"/>
      <c r="N11" s="81" t="e">
        <f t="shared" si="2"/>
        <v>#DIV/0!</v>
      </c>
      <c r="O11" s="66"/>
      <c r="P11" s="81" t="e">
        <f t="shared" si="3"/>
        <v>#DIV/0!</v>
      </c>
      <c r="Q11" s="79"/>
      <c r="R11" s="81" t="e">
        <f t="shared" si="4"/>
        <v>#DIV/0!</v>
      </c>
    </row>
    <row r="12" spans="1:18" hidden="1" x14ac:dyDescent="0.25">
      <c r="A12" s="77">
        <v>100208</v>
      </c>
      <c r="B12" s="78" t="s">
        <v>97</v>
      </c>
      <c r="C12" s="79"/>
      <c r="D12" s="80"/>
      <c r="E12" s="80"/>
      <c r="F12" s="81">
        <f t="shared" si="0"/>
        <v>0</v>
      </c>
      <c r="G12" s="81" t="e">
        <f t="shared" si="1"/>
        <v>#DIV/0!</v>
      </c>
      <c r="I12" s="84"/>
      <c r="J12" s="83"/>
      <c r="K12" s="80"/>
      <c r="L12" s="79"/>
      <c r="M12" s="80"/>
      <c r="N12" s="81" t="e">
        <f t="shared" si="2"/>
        <v>#DIV/0!</v>
      </c>
      <c r="O12" s="66"/>
      <c r="P12" s="81" t="e">
        <f t="shared" si="3"/>
        <v>#DIV/0!</v>
      </c>
      <c r="Q12" s="79"/>
      <c r="R12" s="81" t="e">
        <f t="shared" ref="R12:R17" si="5">+Q12*P12</f>
        <v>#DIV/0!</v>
      </c>
    </row>
    <row r="13" spans="1:18" hidden="1" x14ac:dyDescent="0.25">
      <c r="A13" s="79">
        <v>110361</v>
      </c>
      <c r="B13" s="85" t="s">
        <v>233</v>
      </c>
      <c r="C13" s="79"/>
      <c r="D13" s="80"/>
      <c r="E13" s="80"/>
      <c r="F13" s="81">
        <f t="shared" si="0"/>
        <v>0</v>
      </c>
      <c r="G13" s="81" t="e">
        <f t="shared" si="1"/>
        <v>#DIV/0!</v>
      </c>
      <c r="I13" s="84"/>
      <c r="J13" s="83"/>
      <c r="K13" s="80"/>
      <c r="L13" s="79"/>
      <c r="M13" s="80"/>
      <c r="N13" s="81" t="e">
        <f t="shared" si="2"/>
        <v>#DIV/0!</v>
      </c>
      <c r="O13" s="66"/>
      <c r="P13" s="81" t="e">
        <f t="shared" si="3"/>
        <v>#DIV/0!</v>
      </c>
      <c r="Q13" s="79"/>
      <c r="R13" s="81" t="e">
        <f t="shared" si="5"/>
        <v>#DIV/0!</v>
      </c>
    </row>
    <row r="14" spans="1:18" hidden="1" x14ac:dyDescent="0.25">
      <c r="A14" s="77">
        <v>100260</v>
      </c>
      <c r="B14" s="78" t="s">
        <v>119</v>
      </c>
      <c r="C14" s="79"/>
      <c r="D14" s="80"/>
      <c r="E14" s="80"/>
      <c r="F14" s="81">
        <f t="shared" si="0"/>
        <v>0</v>
      </c>
      <c r="G14" s="81" t="e">
        <f t="shared" si="1"/>
        <v>#DIV/0!</v>
      </c>
      <c r="I14" s="84"/>
      <c r="J14" s="83"/>
      <c r="K14" s="80"/>
      <c r="L14" s="79"/>
      <c r="M14" s="80"/>
      <c r="N14" s="81" t="e">
        <f t="shared" si="2"/>
        <v>#DIV/0!</v>
      </c>
      <c r="O14" s="66"/>
      <c r="P14" s="81" t="e">
        <f t="shared" si="3"/>
        <v>#DIV/0!</v>
      </c>
      <c r="Q14" s="79"/>
      <c r="R14" s="81" t="e">
        <f t="shared" si="5"/>
        <v>#DIV/0!</v>
      </c>
    </row>
    <row r="15" spans="1:18" hidden="1" x14ac:dyDescent="0.25">
      <c r="A15" s="77">
        <v>100261</v>
      </c>
      <c r="B15" s="78" t="s">
        <v>120</v>
      </c>
      <c r="C15" s="79"/>
      <c r="D15" s="80"/>
      <c r="E15" s="80"/>
      <c r="F15" s="81">
        <f t="shared" si="0"/>
        <v>0</v>
      </c>
      <c r="G15" s="81" t="e">
        <f t="shared" si="1"/>
        <v>#DIV/0!</v>
      </c>
      <c r="I15" s="84"/>
      <c r="J15" s="83"/>
      <c r="K15" s="80"/>
      <c r="L15" s="79"/>
      <c r="M15" s="80"/>
      <c r="N15" s="81" t="e">
        <f t="shared" si="2"/>
        <v>#DIV/0!</v>
      </c>
      <c r="O15" s="66"/>
      <c r="P15" s="81" t="e">
        <f t="shared" si="3"/>
        <v>#DIV/0!</v>
      </c>
      <c r="Q15" s="79"/>
      <c r="R15" s="81" t="e">
        <f t="shared" si="5"/>
        <v>#DIV/0!</v>
      </c>
    </row>
    <row r="16" spans="1:18" hidden="1" x14ac:dyDescent="0.25">
      <c r="A16" s="77">
        <v>100259</v>
      </c>
      <c r="B16" s="78" t="s">
        <v>118</v>
      </c>
      <c r="C16" s="79"/>
      <c r="D16" s="80"/>
      <c r="E16" s="80"/>
      <c r="F16" s="81">
        <f t="shared" si="0"/>
        <v>0</v>
      </c>
      <c r="G16" s="81" t="e">
        <f t="shared" si="1"/>
        <v>#DIV/0!</v>
      </c>
      <c r="I16" s="84"/>
      <c r="J16" s="83"/>
      <c r="K16" s="80"/>
      <c r="L16" s="79"/>
      <c r="M16" s="80"/>
      <c r="N16" s="81" t="e">
        <f t="shared" si="2"/>
        <v>#DIV/0!</v>
      </c>
      <c r="O16" s="66"/>
      <c r="P16" s="81" t="e">
        <f t="shared" si="3"/>
        <v>#DIV/0!</v>
      </c>
      <c r="Q16" s="79"/>
      <c r="R16" s="81" t="e">
        <f t="shared" si="5"/>
        <v>#DIV/0!</v>
      </c>
    </row>
    <row r="17" spans="1:18" hidden="1" x14ac:dyDescent="0.25">
      <c r="A17" s="77">
        <v>110230</v>
      </c>
      <c r="B17" s="78" t="s">
        <v>170</v>
      </c>
      <c r="C17" s="79"/>
      <c r="D17" s="80"/>
      <c r="E17" s="80"/>
      <c r="F17" s="81">
        <f t="shared" si="0"/>
        <v>0</v>
      </c>
      <c r="G17" s="81" t="e">
        <f t="shared" si="1"/>
        <v>#DIV/0!</v>
      </c>
      <c r="I17" s="84"/>
      <c r="J17" s="83"/>
      <c r="K17" s="80"/>
      <c r="L17" s="79"/>
      <c r="M17" s="80"/>
      <c r="N17" s="81" t="e">
        <f t="shared" si="2"/>
        <v>#DIV/0!</v>
      </c>
      <c r="O17" s="66"/>
      <c r="P17" s="81" t="e">
        <f t="shared" si="3"/>
        <v>#DIV/0!</v>
      </c>
      <c r="Q17" s="79"/>
      <c r="R17" s="81" t="e">
        <f t="shared" si="5"/>
        <v>#DIV/0!</v>
      </c>
    </row>
    <row r="18" spans="1:18" hidden="1" x14ac:dyDescent="0.25">
      <c r="A18" s="77">
        <v>100216</v>
      </c>
      <c r="B18" s="78" t="s">
        <v>101</v>
      </c>
      <c r="C18" s="79"/>
      <c r="D18" s="80"/>
      <c r="E18" s="80"/>
      <c r="F18" s="81">
        <f t="shared" si="0"/>
        <v>0</v>
      </c>
      <c r="G18" s="81" t="e">
        <f t="shared" si="1"/>
        <v>#DIV/0!</v>
      </c>
      <c r="I18" s="84"/>
      <c r="J18" s="83"/>
      <c r="K18" s="80"/>
      <c r="L18" s="79"/>
      <c r="M18" s="80"/>
      <c r="N18" s="81" t="e">
        <f t="shared" si="2"/>
        <v>#DIV/0!</v>
      </c>
      <c r="O18" s="66"/>
      <c r="P18" s="81" t="e">
        <f t="shared" si="3"/>
        <v>#DIV/0!</v>
      </c>
      <c r="Q18" s="79"/>
      <c r="R18" s="81" t="e">
        <f t="shared" ref="R18:R29" si="6">+Q18*P18</f>
        <v>#DIV/0!</v>
      </c>
    </row>
    <row r="19" spans="1:18" hidden="1" x14ac:dyDescent="0.25">
      <c r="A19" s="77">
        <v>100209</v>
      </c>
      <c r="B19" s="78" t="s">
        <v>98</v>
      </c>
      <c r="C19" s="79"/>
      <c r="D19" s="80"/>
      <c r="E19" s="80"/>
      <c r="F19" s="81">
        <f t="shared" si="0"/>
        <v>0</v>
      </c>
      <c r="G19" s="81" t="e">
        <f t="shared" si="1"/>
        <v>#DIV/0!</v>
      </c>
      <c r="I19" s="84"/>
      <c r="J19" s="83"/>
      <c r="K19" s="80"/>
      <c r="L19" s="79"/>
      <c r="M19" s="80"/>
      <c r="N19" s="81" t="e">
        <f t="shared" si="2"/>
        <v>#DIV/0!</v>
      </c>
      <c r="O19" s="66"/>
      <c r="P19" s="81" t="e">
        <f t="shared" si="3"/>
        <v>#DIV/0!</v>
      </c>
      <c r="Q19" s="79"/>
      <c r="R19" s="81" t="e">
        <f t="shared" si="6"/>
        <v>#DIV/0!</v>
      </c>
    </row>
    <row r="20" spans="1:18" x14ac:dyDescent="0.25">
      <c r="A20" s="77">
        <v>110231</v>
      </c>
      <c r="B20" s="78" t="s">
        <v>171</v>
      </c>
      <c r="C20" s="52">
        <v>138</v>
      </c>
      <c r="D20" s="17">
        <v>14</v>
      </c>
      <c r="E20" s="17">
        <v>2.5299999999999998</v>
      </c>
      <c r="F20" s="81">
        <f t="shared" si="0"/>
        <v>16.53</v>
      </c>
      <c r="G20" s="81">
        <f t="shared" si="1"/>
        <v>0.11978260869565219</v>
      </c>
      <c r="I20" s="93"/>
      <c r="J20" s="94"/>
      <c r="K20" s="100" t="s">
        <v>171</v>
      </c>
      <c r="L20" s="52">
        <v>138</v>
      </c>
      <c r="M20" s="17">
        <v>18</v>
      </c>
      <c r="N20" s="81">
        <f t="shared" si="2"/>
        <v>0.13043478260869565</v>
      </c>
      <c r="O20" s="66"/>
      <c r="P20" s="81">
        <f t="shared" si="3"/>
        <v>1.0652173913043461E-2</v>
      </c>
      <c r="Q20" s="52">
        <v>10000</v>
      </c>
      <c r="R20" s="81">
        <f t="shared" si="6"/>
        <v>106.52173913043461</v>
      </c>
    </row>
    <row r="21" spans="1:18" x14ac:dyDescent="0.25">
      <c r="A21" s="77">
        <v>100918</v>
      </c>
      <c r="B21" s="78" t="s">
        <v>158</v>
      </c>
      <c r="C21" s="52"/>
      <c r="D21" s="17"/>
      <c r="E21" s="17"/>
      <c r="F21" s="81">
        <f t="shared" si="0"/>
        <v>0</v>
      </c>
      <c r="G21" s="81" t="e">
        <f t="shared" si="1"/>
        <v>#DIV/0!</v>
      </c>
      <c r="I21" s="93"/>
      <c r="J21" s="94"/>
      <c r="K21" s="17"/>
      <c r="L21" s="52"/>
      <c r="M21" s="17"/>
      <c r="N21" s="81" t="e">
        <f t="shared" si="2"/>
        <v>#DIV/0!</v>
      </c>
      <c r="O21" s="66"/>
      <c r="P21" s="81" t="e">
        <f t="shared" si="3"/>
        <v>#DIV/0!</v>
      </c>
      <c r="Q21" s="52"/>
      <c r="R21" s="81" t="e">
        <f t="shared" si="6"/>
        <v>#DIV/0!</v>
      </c>
    </row>
    <row r="22" spans="1:18" x14ac:dyDescent="0.25">
      <c r="A22" s="77">
        <v>100371</v>
      </c>
      <c r="B22" s="78" t="s">
        <v>220</v>
      </c>
      <c r="C22" s="52"/>
      <c r="D22" s="17"/>
      <c r="E22" s="17"/>
      <c r="F22" s="81">
        <f t="shared" si="0"/>
        <v>0</v>
      </c>
      <c r="G22" s="81" t="e">
        <f t="shared" si="1"/>
        <v>#DIV/0!</v>
      </c>
      <c r="I22" s="93"/>
      <c r="J22" s="94"/>
      <c r="K22" s="17"/>
      <c r="L22" s="52"/>
      <c r="M22" s="17"/>
      <c r="N22" s="81" t="e">
        <f t="shared" si="2"/>
        <v>#DIV/0!</v>
      </c>
      <c r="O22" s="66"/>
      <c r="P22" s="81" t="e">
        <f t="shared" si="3"/>
        <v>#DIV/0!</v>
      </c>
      <c r="Q22" s="52"/>
      <c r="R22" s="81" t="e">
        <f t="shared" si="6"/>
        <v>#DIV/0!</v>
      </c>
    </row>
    <row r="23" spans="1:18" x14ac:dyDescent="0.25">
      <c r="A23" s="77">
        <v>100359</v>
      </c>
      <c r="B23" s="78" t="s">
        <v>212</v>
      </c>
      <c r="C23" s="52"/>
      <c r="D23" s="17"/>
      <c r="E23" s="17"/>
      <c r="F23" s="81">
        <f t="shared" si="0"/>
        <v>0</v>
      </c>
      <c r="G23" s="81" t="e">
        <f t="shared" si="1"/>
        <v>#DIV/0!</v>
      </c>
      <c r="I23" s="93"/>
      <c r="J23" s="94"/>
      <c r="K23" s="17"/>
      <c r="L23" s="52"/>
      <c r="M23" s="17"/>
      <c r="N23" s="81" t="e">
        <f t="shared" si="2"/>
        <v>#DIV/0!</v>
      </c>
      <c r="O23" s="66"/>
      <c r="P23" s="81" t="e">
        <f t="shared" si="3"/>
        <v>#DIV/0!</v>
      </c>
      <c r="Q23" s="52"/>
      <c r="R23" s="81" t="e">
        <f t="shared" si="6"/>
        <v>#DIV/0!</v>
      </c>
    </row>
    <row r="24" spans="1:18" x14ac:dyDescent="0.25">
      <c r="A24" s="77">
        <v>100368</v>
      </c>
      <c r="B24" s="78" t="s">
        <v>217</v>
      </c>
      <c r="C24" s="52"/>
      <c r="D24" s="17"/>
      <c r="E24" s="17"/>
      <c r="F24" s="81">
        <f t="shared" si="0"/>
        <v>0</v>
      </c>
      <c r="G24" s="81" t="e">
        <f t="shared" si="1"/>
        <v>#DIV/0!</v>
      </c>
      <c r="I24" s="93"/>
      <c r="J24" s="94"/>
      <c r="K24" s="17"/>
      <c r="L24" s="52"/>
      <c r="M24" s="17"/>
      <c r="N24" s="81" t="e">
        <f t="shared" si="2"/>
        <v>#DIV/0!</v>
      </c>
      <c r="O24" s="66"/>
      <c r="P24" s="81" t="e">
        <f t="shared" si="3"/>
        <v>#DIV/0!</v>
      </c>
      <c r="Q24" s="52"/>
      <c r="R24" s="81" t="e">
        <f t="shared" si="6"/>
        <v>#DIV/0!</v>
      </c>
    </row>
    <row r="25" spans="1:18" x14ac:dyDescent="0.25">
      <c r="A25" s="77">
        <v>100360</v>
      </c>
      <c r="B25" s="78" t="s">
        <v>136</v>
      </c>
      <c r="C25" s="52"/>
      <c r="D25" s="17"/>
      <c r="E25" s="17"/>
      <c r="F25" s="81">
        <f t="shared" si="0"/>
        <v>0</v>
      </c>
      <c r="G25" s="81" t="e">
        <f t="shared" si="1"/>
        <v>#DIV/0!</v>
      </c>
      <c r="I25" s="93"/>
      <c r="J25" s="94"/>
      <c r="K25" s="17"/>
      <c r="L25" s="52"/>
      <c r="M25" s="17"/>
      <c r="N25" s="81" t="e">
        <f t="shared" si="2"/>
        <v>#DIV/0!</v>
      </c>
      <c r="O25" s="66"/>
      <c r="P25" s="81" t="e">
        <f t="shared" si="3"/>
        <v>#DIV/0!</v>
      </c>
      <c r="Q25" s="52"/>
      <c r="R25" s="81" t="e">
        <f t="shared" si="6"/>
        <v>#DIV/0!</v>
      </c>
    </row>
    <row r="26" spans="1:18" x14ac:dyDescent="0.25">
      <c r="A26" s="77">
        <v>110089</v>
      </c>
      <c r="B26" s="78" t="s">
        <v>166</v>
      </c>
      <c r="C26" s="52"/>
      <c r="D26" s="17"/>
      <c r="E26" s="17"/>
      <c r="F26" s="81">
        <f t="shared" si="0"/>
        <v>0</v>
      </c>
      <c r="G26" s="81" t="e">
        <f t="shared" si="1"/>
        <v>#DIV/0!</v>
      </c>
      <c r="I26" s="93"/>
      <c r="J26" s="94"/>
      <c r="K26" s="17"/>
      <c r="L26" s="52"/>
      <c r="M26" s="17"/>
      <c r="N26" s="81" t="e">
        <f t="shared" si="2"/>
        <v>#DIV/0!</v>
      </c>
      <c r="O26" s="66"/>
      <c r="P26" s="81" t="e">
        <f t="shared" si="3"/>
        <v>#DIV/0!</v>
      </c>
      <c r="Q26" s="52"/>
      <c r="R26" s="81" t="e">
        <f t="shared" si="6"/>
        <v>#DIV/0!</v>
      </c>
    </row>
    <row r="27" spans="1:18" x14ac:dyDescent="0.25">
      <c r="A27" s="77">
        <v>100381</v>
      </c>
      <c r="B27" s="78" t="s">
        <v>138</v>
      </c>
      <c r="C27" s="52"/>
      <c r="D27" s="17"/>
      <c r="E27" s="17"/>
      <c r="F27" s="81">
        <f t="shared" si="0"/>
        <v>0</v>
      </c>
      <c r="G27" s="81" t="e">
        <f t="shared" si="1"/>
        <v>#DIV/0!</v>
      </c>
      <c r="I27" s="93"/>
      <c r="J27" s="94"/>
      <c r="K27" s="17"/>
      <c r="L27" s="52"/>
      <c r="M27" s="17"/>
      <c r="N27" s="81" t="e">
        <f t="shared" si="2"/>
        <v>#DIV/0!</v>
      </c>
      <c r="O27" s="66"/>
      <c r="P27" s="81" t="e">
        <f t="shared" si="3"/>
        <v>#DIV/0!</v>
      </c>
      <c r="Q27" s="52"/>
      <c r="R27" s="81" t="e">
        <f t="shared" si="6"/>
        <v>#DIV/0!</v>
      </c>
    </row>
    <row r="28" spans="1:18" x14ac:dyDescent="0.25">
      <c r="A28" s="77">
        <v>100373</v>
      </c>
      <c r="B28" s="78" t="s">
        <v>221</v>
      </c>
      <c r="C28" s="52"/>
      <c r="D28" s="17"/>
      <c r="E28" s="17"/>
      <c r="F28" s="81">
        <f t="shared" si="0"/>
        <v>0</v>
      </c>
      <c r="G28" s="81" t="e">
        <f t="shared" si="1"/>
        <v>#DIV/0!</v>
      </c>
      <c r="I28" s="93"/>
      <c r="J28" s="94"/>
      <c r="K28" s="17"/>
      <c r="L28" s="52"/>
      <c r="M28" s="17"/>
      <c r="N28" s="81" t="e">
        <f t="shared" si="2"/>
        <v>#DIV/0!</v>
      </c>
      <c r="O28" s="66"/>
      <c r="P28" s="81" t="e">
        <f t="shared" si="3"/>
        <v>#DIV/0!</v>
      </c>
      <c r="Q28" s="52"/>
      <c r="R28" s="81" t="e">
        <f t="shared" si="6"/>
        <v>#DIV/0!</v>
      </c>
    </row>
    <row r="29" spans="1:18" x14ac:dyDescent="0.25">
      <c r="A29" s="77">
        <v>100307</v>
      </c>
      <c r="B29" s="78" t="s">
        <v>131</v>
      </c>
      <c r="C29" s="52"/>
      <c r="D29" s="17"/>
      <c r="E29" s="17"/>
      <c r="F29" s="81">
        <f t="shared" si="0"/>
        <v>0</v>
      </c>
      <c r="G29" s="81" t="e">
        <f t="shared" si="1"/>
        <v>#DIV/0!</v>
      </c>
      <c r="I29" s="93"/>
      <c r="J29" s="94"/>
      <c r="K29" s="17"/>
      <c r="L29" s="52"/>
      <c r="M29" s="17"/>
      <c r="N29" s="81" t="e">
        <f t="shared" si="2"/>
        <v>#DIV/0!</v>
      </c>
      <c r="O29" s="66"/>
      <c r="P29" s="81" t="e">
        <f t="shared" si="3"/>
        <v>#DIV/0!</v>
      </c>
      <c r="Q29" s="52"/>
      <c r="R29" s="81" t="e">
        <f t="shared" si="6"/>
        <v>#DIV/0!</v>
      </c>
    </row>
    <row r="30" spans="1:18" x14ac:dyDescent="0.25">
      <c r="A30" s="77">
        <v>100351</v>
      </c>
      <c r="B30" s="78" t="s">
        <v>204</v>
      </c>
      <c r="C30" s="52"/>
      <c r="D30" s="17"/>
      <c r="E30" s="17"/>
      <c r="F30" s="81">
        <f t="shared" si="0"/>
        <v>0</v>
      </c>
      <c r="G30" s="81" t="e">
        <f t="shared" si="1"/>
        <v>#DIV/0!</v>
      </c>
      <c r="I30" s="93"/>
      <c r="J30" s="94"/>
      <c r="K30" s="17"/>
      <c r="L30" s="52"/>
      <c r="M30" s="17"/>
      <c r="N30" s="81" t="e">
        <f t="shared" si="2"/>
        <v>#DIV/0!</v>
      </c>
      <c r="O30" s="66"/>
      <c r="P30" s="81" t="e">
        <f t="shared" si="3"/>
        <v>#DIV/0!</v>
      </c>
      <c r="Q30" s="52"/>
      <c r="R30" s="81" t="e">
        <f t="shared" ref="R30:R57" si="7">+Q30*P30</f>
        <v>#DIV/0!</v>
      </c>
    </row>
    <row r="31" spans="1:18" x14ac:dyDescent="0.25">
      <c r="A31" s="77">
        <v>100377</v>
      </c>
      <c r="B31" s="78" t="s">
        <v>137</v>
      </c>
      <c r="C31" s="52"/>
      <c r="D31" s="17"/>
      <c r="E31" s="17"/>
      <c r="F31" s="81">
        <f t="shared" si="0"/>
        <v>0</v>
      </c>
      <c r="G31" s="81" t="e">
        <f t="shared" si="1"/>
        <v>#DIV/0!</v>
      </c>
      <c r="I31" s="93"/>
      <c r="J31" s="94"/>
      <c r="K31" s="17"/>
      <c r="L31" s="52"/>
      <c r="M31" s="17"/>
      <c r="N31" s="81" t="e">
        <f t="shared" si="2"/>
        <v>#DIV/0!</v>
      </c>
      <c r="O31" s="66"/>
      <c r="P31" s="81" t="e">
        <f t="shared" si="3"/>
        <v>#DIV/0!</v>
      </c>
      <c r="Q31" s="52"/>
      <c r="R31" s="81" t="e">
        <f t="shared" si="7"/>
        <v>#DIV/0!</v>
      </c>
    </row>
    <row r="32" spans="1:18" x14ac:dyDescent="0.25">
      <c r="A32" s="77">
        <v>100369</v>
      </c>
      <c r="B32" s="78" t="s">
        <v>218</v>
      </c>
      <c r="C32" s="52"/>
      <c r="D32" s="17"/>
      <c r="E32" s="17"/>
      <c r="F32" s="81">
        <f t="shared" si="0"/>
        <v>0</v>
      </c>
      <c r="G32" s="81" t="e">
        <f t="shared" si="1"/>
        <v>#DIV/0!</v>
      </c>
      <c r="I32" s="93"/>
      <c r="J32" s="94"/>
      <c r="K32" s="17"/>
      <c r="L32" s="52"/>
      <c r="M32" s="17"/>
      <c r="N32" s="81" t="e">
        <f t="shared" si="2"/>
        <v>#DIV/0!</v>
      </c>
      <c r="O32" s="66"/>
      <c r="P32" s="81" t="e">
        <f t="shared" si="3"/>
        <v>#DIV/0!</v>
      </c>
      <c r="Q32" s="52"/>
      <c r="R32" s="81" t="e">
        <f t="shared" si="7"/>
        <v>#DIV/0!</v>
      </c>
    </row>
    <row r="33" spans="1:18" x14ac:dyDescent="0.25">
      <c r="A33" s="77">
        <v>100383</v>
      </c>
      <c r="B33" s="78" t="s">
        <v>139</v>
      </c>
      <c r="C33" s="52"/>
      <c r="D33" s="17"/>
      <c r="E33" s="17"/>
      <c r="F33" s="81">
        <f t="shared" si="0"/>
        <v>0</v>
      </c>
      <c r="G33" s="81" t="e">
        <f t="shared" si="1"/>
        <v>#DIV/0!</v>
      </c>
      <c r="I33" s="93"/>
      <c r="J33" s="94"/>
      <c r="K33" s="17"/>
      <c r="L33" s="52"/>
      <c r="M33" s="17"/>
      <c r="N33" s="81" t="e">
        <f t="shared" si="2"/>
        <v>#DIV/0!</v>
      </c>
      <c r="O33" s="66"/>
      <c r="P33" s="81" t="e">
        <f t="shared" si="3"/>
        <v>#DIV/0!</v>
      </c>
      <c r="Q33" s="52"/>
      <c r="R33" s="81" t="e">
        <f t="shared" si="7"/>
        <v>#DIV/0!</v>
      </c>
    </row>
    <row r="34" spans="1:18" x14ac:dyDescent="0.25">
      <c r="A34" s="77">
        <v>100365</v>
      </c>
      <c r="B34" s="78" t="s">
        <v>215</v>
      </c>
      <c r="C34" s="52"/>
      <c r="D34" s="17"/>
      <c r="E34" s="17"/>
      <c r="F34" s="81">
        <f t="shared" si="0"/>
        <v>0</v>
      </c>
      <c r="G34" s="81" t="e">
        <f t="shared" si="1"/>
        <v>#DIV/0!</v>
      </c>
      <c r="I34" s="93"/>
      <c r="J34" s="94"/>
      <c r="K34" s="17"/>
      <c r="L34" s="52"/>
      <c r="M34" s="17"/>
      <c r="N34" s="81" t="e">
        <f t="shared" si="2"/>
        <v>#DIV/0!</v>
      </c>
      <c r="O34" s="66"/>
      <c r="P34" s="81" t="e">
        <f t="shared" si="3"/>
        <v>#DIV/0!</v>
      </c>
      <c r="Q34" s="52"/>
      <c r="R34" s="81" t="e">
        <f t="shared" si="7"/>
        <v>#DIV/0!</v>
      </c>
    </row>
    <row r="35" spans="1:18" x14ac:dyDescent="0.25">
      <c r="A35" s="77">
        <v>100370</v>
      </c>
      <c r="B35" s="78" t="s">
        <v>219</v>
      </c>
      <c r="C35" s="52"/>
      <c r="D35" s="17"/>
      <c r="E35" s="17"/>
      <c r="F35" s="81">
        <f t="shared" ref="F35:F66" si="8">+E35+D35</f>
        <v>0</v>
      </c>
      <c r="G35" s="81" t="e">
        <f t="shared" ref="G35:G66" si="9">+F35/C35</f>
        <v>#DIV/0!</v>
      </c>
      <c r="I35" s="93"/>
      <c r="J35" s="94"/>
      <c r="K35" s="17"/>
      <c r="L35" s="52"/>
      <c r="M35" s="17"/>
      <c r="N35" s="81" t="e">
        <f t="shared" ref="N35:N66" si="10">+M35/L35</f>
        <v>#DIV/0!</v>
      </c>
      <c r="O35" s="66"/>
      <c r="P35" s="81" t="e">
        <f t="shared" ref="P35:P66" si="11">+N35-G35</f>
        <v>#DIV/0!</v>
      </c>
      <c r="Q35" s="52"/>
      <c r="R35" s="81" t="e">
        <f t="shared" si="7"/>
        <v>#DIV/0!</v>
      </c>
    </row>
    <row r="36" spans="1:18" x14ac:dyDescent="0.25">
      <c r="A36" s="77">
        <v>100362</v>
      </c>
      <c r="B36" s="78" t="s">
        <v>213</v>
      </c>
      <c r="C36" s="52"/>
      <c r="D36" s="17"/>
      <c r="E36" s="17"/>
      <c r="F36" s="81">
        <f t="shared" si="8"/>
        <v>0</v>
      </c>
      <c r="G36" s="81" t="e">
        <f t="shared" si="9"/>
        <v>#DIV/0!</v>
      </c>
      <c r="I36" s="93"/>
      <c r="J36" s="94"/>
      <c r="K36" s="17"/>
      <c r="L36" s="52"/>
      <c r="M36" s="17"/>
      <c r="N36" s="81" t="e">
        <f t="shared" si="10"/>
        <v>#DIV/0!</v>
      </c>
      <c r="O36" s="66"/>
      <c r="P36" s="81" t="e">
        <f t="shared" si="11"/>
        <v>#DIV/0!</v>
      </c>
      <c r="Q36" s="52"/>
      <c r="R36" s="81" t="e">
        <f t="shared" si="7"/>
        <v>#DIV/0!</v>
      </c>
    </row>
    <row r="37" spans="1:18" x14ac:dyDescent="0.25">
      <c r="A37" s="77">
        <v>100366</v>
      </c>
      <c r="B37" s="78" t="s">
        <v>216</v>
      </c>
      <c r="C37" s="52"/>
      <c r="D37" s="17"/>
      <c r="E37" s="17"/>
      <c r="F37" s="81">
        <f t="shared" si="8"/>
        <v>0</v>
      </c>
      <c r="G37" s="81" t="e">
        <f t="shared" si="9"/>
        <v>#DIV/0!</v>
      </c>
      <c r="I37" s="93"/>
      <c r="J37" s="94"/>
      <c r="K37" s="17"/>
      <c r="L37" s="52"/>
      <c r="M37" s="17"/>
      <c r="N37" s="81" t="e">
        <f t="shared" si="10"/>
        <v>#DIV/0!</v>
      </c>
      <c r="O37" s="66"/>
      <c r="P37" s="81" t="e">
        <f t="shared" si="11"/>
        <v>#DIV/0!</v>
      </c>
      <c r="Q37" s="52"/>
      <c r="R37" s="81" t="e">
        <f t="shared" si="7"/>
        <v>#DIV/0!</v>
      </c>
    </row>
    <row r="38" spans="1:18" x14ac:dyDescent="0.25">
      <c r="A38" s="77">
        <v>100364</v>
      </c>
      <c r="B38" s="78" t="s">
        <v>214</v>
      </c>
      <c r="C38" s="52"/>
      <c r="D38" s="17"/>
      <c r="E38" s="17"/>
      <c r="F38" s="81">
        <f t="shared" si="8"/>
        <v>0</v>
      </c>
      <c r="G38" s="81" t="e">
        <f t="shared" si="9"/>
        <v>#DIV/0!</v>
      </c>
      <c r="I38" s="93"/>
      <c r="J38" s="94"/>
      <c r="K38" s="17"/>
      <c r="L38" s="52"/>
      <c r="M38" s="17"/>
      <c r="N38" s="81" t="e">
        <f t="shared" si="10"/>
        <v>#DIV/0!</v>
      </c>
      <c r="O38" s="66"/>
      <c r="P38" s="81" t="e">
        <f t="shared" si="11"/>
        <v>#DIV/0!</v>
      </c>
      <c r="Q38" s="52"/>
      <c r="R38" s="81" t="e">
        <f t="shared" si="7"/>
        <v>#DIV/0!</v>
      </c>
    </row>
    <row r="39" spans="1:18" x14ac:dyDescent="0.25">
      <c r="A39" s="86">
        <v>110382</v>
      </c>
      <c r="B39" s="87" t="s">
        <v>234</v>
      </c>
      <c r="C39" s="52"/>
      <c r="D39" s="17"/>
      <c r="E39" s="17"/>
      <c r="F39" s="81">
        <f t="shared" si="8"/>
        <v>0</v>
      </c>
      <c r="G39" s="81" t="e">
        <f t="shared" si="9"/>
        <v>#DIV/0!</v>
      </c>
      <c r="I39" s="93"/>
      <c r="J39" s="94"/>
      <c r="K39" s="17"/>
      <c r="L39" s="52"/>
      <c r="M39" s="17"/>
      <c r="N39" s="81" t="e">
        <f t="shared" si="10"/>
        <v>#DIV/0!</v>
      </c>
      <c r="O39" s="66"/>
      <c r="P39" s="81" t="e">
        <f t="shared" si="11"/>
        <v>#DIV/0!</v>
      </c>
      <c r="Q39" s="52"/>
      <c r="R39" s="81" t="e">
        <f t="shared" si="7"/>
        <v>#DIV/0!</v>
      </c>
    </row>
    <row r="40" spans="1:18" x14ac:dyDescent="0.25">
      <c r="A40" s="77">
        <v>110350</v>
      </c>
      <c r="B40" s="78" t="s">
        <v>188</v>
      </c>
      <c r="C40" s="52"/>
      <c r="D40" s="17"/>
      <c r="E40" s="17"/>
      <c r="F40" s="81">
        <f t="shared" si="8"/>
        <v>0</v>
      </c>
      <c r="G40" s="81" t="e">
        <f t="shared" si="9"/>
        <v>#DIV/0!</v>
      </c>
      <c r="I40" s="93"/>
      <c r="J40" s="94"/>
      <c r="K40" s="17"/>
      <c r="L40" s="52"/>
      <c r="M40" s="17"/>
      <c r="N40" s="81" t="e">
        <f t="shared" si="10"/>
        <v>#DIV/0!</v>
      </c>
      <c r="O40" s="66"/>
      <c r="P40" s="81" t="e">
        <f t="shared" si="11"/>
        <v>#DIV/0!</v>
      </c>
      <c r="Q40" s="52"/>
      <c r="R40" s="81" t="e">
        <f t="shared" si="7"/>
        <v>#DIV/0!</v>
      </c>
    </row>
    <row r="41" spans="1:18" x14ac:dyDescent="0.25">
      <c r="A41" s="77">
        <v>110349</v>
      </c>
      <c r="B41" s="78" t="s">
        <v>187</v>
      </c>
      <c r="C41" s="52"/>
      <c r="D41" s="17"/>
      <c r="E41" s="17"/>
      <c r="F41" s="81">
        <f t="shared" si="8"/>
        <v>0</v>
      </c>
      <c r="G41" s="81" t="e">
        <f t="shared" si="9"/>
        <v>#DIV/0!</v>
      </c>
      <c r="I41" s="93"/>
      <c r="J41" s="94"/>
      <c r="K41" s="17"/>
      <c r="L41" s="52"/>
      <c r="M41" s="17"/>
      <c r="N41" s="81" t="e">
        <f t="shared" si="10"/>
        <v>#DIV/0!</v>
      </c>
      <c r="O41" s="66"/>
      <c r="P41" s="81" t="e">
        <f t="shared" si="11"/>
        <v>#DIV/0!</v>
      </c>
      <c r="Q41" s="52"/>
      <c r="R41" s="81" t="e">
        <f t="shared" si="7"/>
        <v>#DIV/0!</v>
      </c>
    </row>
    <row r="42" spans="1:18" x14ac:dyDescent="0.25">
      <c r="A42" s="77">
        <v>110346</v>
      </c>
      <c r="B42" s="78" t="s">
        <v>184</v>
      </c>
      <c r="C42" s="52"/>
      <c r="D42" s="17"/>
      <c r="E42" s="17"/>
      <c r="F42" s="81">
        <f t="shared" si="8"/>
        <v>0</v>
      </c>
      <c r="G42" s="81" t="e">
        <f t="shared" si="9"/>
        <v>#DIV/0!</v>
      </c>
      <c r="I42" s="93"/>
      <c r="J42" s="94"/>
      <c r="K42" s="17"/>
      <c r="L42" s="52"/>
      <c r="M42" s="17"/>
      <c r="N42" s="81" t="e">
        <f t="shared" si="10"/>
        <v>#DIV/0!</v>
      </c>
      <c r="O42" s="66"/>
      <c r="P42" s="81" t="e">
        <f t="shared" si="11"/>
        <v>#DIV/0!</v>
      </c>
      <c r="Q42" s="52"/>
      <c r="R42" s="81" t="e">
        <f t="shared" si="7"/>
        <v>#DIV/0!</v>
      </c>
    </row>
    <row r="43" spans="1:18" x14ac:dyDescent="0.25">
      <c r="A43" s="77">
        <v>100127</v>
      </c>
      <c r="B43" s="78" t="s">
        <v>86</v>
      </c>
      <c r="C43" s="52"/>
      <c r="D43" s="17"/>
      <c r="E43" s="17"/>
      <c r="F43" s="81">
        <f t="shared" si="8"/>
        <v>0</v>
      </c>
      <c r="G43" s="81" t="e">
        <f t="shared" si="9"/>
        <v>#DIV/0!</v>
      </c>
      <c r="I43" s="93"/>
      <c r="J43" s="94"/>
      <c r="K43" s="17"/>
      <c r="L43" s="52"/>
      <c r="M43" s="17"/>
      <c r="N43" s="81" t="e">
        <f t="shared" si="10"/>
        <v>#DIV/0!</v>
      </c>
      <c r="O43" s="66"/>
      <c r="P43" s="81" t="e">
        <f t="shared" si="11"/>
        <v>#DIV/0!</v>
      </c>
      <c r="Q43" s="52"/>
      <c r="R43" s="81" t="e">
        <f t="shared" si="7"/>
        <v>#DIV/0!</v>
      </c>
    </row>
    <row r="44" spans="1:18" x14ac:dyDescent="0.25">
      <c r="A44" s="77">
        <v>110264</v>
      </c>
      <c r="B44" s="78" t="s">
        <v>179</v>
      </c>
      <c r="C44" s="52"/>
      <c r="D44" s="17"/>
      <c r="E44" s="17"/>
      <c r="F44" s="81">
        <f t="shared" si="8"/>
        <v>0</v>
      </c>
      <c r="G44" s="81" t="e">
        <f t="shared" si="9"/>
        <v>#DIV/0!</v>
      </c>
      <c r="I44" s="93"/>
      <c r="J44" s="94"/>
      <c r="K44" s="17"/>
      <c r="L44" s="52"/>
      <c r="M44" s="17"/>
      <c r="N44" s="81" t="e">
        <f t="shared" si="10"/>
        <v>#DIV/0!</v>
      </c>
      <c r="O44" s="66"/>
      <c r="P44" s="81" t="e">
        <f t="shared" si="11"/>
        <v>#DIV/0!</v>
      </c>
      <c r="Q44" s="52"/>
      <c r="R44" s="81" t="e">
        <f t="shared" si="7"/>
        <v>#DIV/0!</v>
      </c>
    </row>
    <row r="45" spans="1:18" x14ac:dyDescent="0.25">
      <c r="A45" s="77">
        <v>100134</v>
      </c>
      <c r="B45" s="78" t="s">
        <v>87</v>
      </c>
      <c r="C45" s="52"/>
      <c r="D45" s="17"/>
      <c r="E45" s="17"/>
      <c r="F45" s="81">
        <f t="shared" si="8"/>
        <v>0</v>
      </c>
      <c r="G45" s="81" t="e">
        <f t="shared" si="9"/>
        <v>#DIV/0!</v>
      </c>
      <c r="I45" s="93"/>
      <c r="J45" s="94"/>
      <c r="K45" s="17"/>
      <c r="L45" s="52"/>
      <c r="M45" s="17"/>
      <c r="N45" s="81" t="e">
        <f t="shared" si="10"/>
        <v>#DIV/0!</v>
      </c>
      <c r="O45" s="66"/>
      <c r="P45" s="81" t="e">
        <f t="shared" si="11"/>
        <v>#DIV/0!</v>
      </c>
      <c r="Q45" s="52"/>
      <c r="R45" s="81" t="e">
        <f t="shared" si="7"/>
        <v>#DIV/0!</v>
      </c>
    </row>
    <row r="46" spans="1:18" x14ac:dyDescent="0.25">
      <c r="A46" s="77">
        <v>100158</v>
      </c>
      <c r="B46" s="78" t="s">
        <v>89</v>
      </c>
      <c r="C46" s="52"/>
      <c r="D46" s="17"/>
      <c r="E46" s="17"/>
      <c r="F46" s="81">
        <f t="shared" si="8"/>
        <v>0</v>
      </c>
      <c r="G46" s="81" t="e">
        <f t="shared" si="9"/>
        <v>#DIV/0!</v>
      </c>
      <c r="I46" s="93"/>
      <c r="J46" s="94"/>
      <c r="K46" s="17"/>
      <c r="L46" s="52"/>
      <c r="M46" s="17"/>
      <c r="N46" s="81" t="e">
        <f t="shared" si="10"/>
        <v>#DIV/0!</v>
      </c>
      <c r="O46" s="66"/>
      <c r="P46" s="81" t="e">
        <f t="shared" si="11"/>
        <v>#DIV/0!</v>
      </c>
      <c r="Q46" s="52"/>
      <c r="R46" s="81" t="e">
        <f t="shared" si="7"/>
        <v>#DIV/0!</v>
      </c>
    </row>
    <row r="47" spans="1:18" x14ac:dyDescent="0.25">
      <c r="A47" s="77">
        <v>110261</v>
      </c>
      <c r="B47" s="78" t="s">
        <v>178</v>
      </c>
      <c r="C47" s="52"/>
      <c r="D47" s="17"/>
      <c r="E47" s="17"/>
      <c r="F47" s="81">
        <f t="shared" si="8"/>
        <v>0</v>
      </c>
      <c r="G47" s="81" t="e">
        <f t="shared" si="9"/>
        <v>#DIV/0!</v>
      </c>
      <c r="I47" s="93"/>
      <c r="J47" s="94"/>
      <c r="K47" s="17"/>
      <c r="L47" s="52"/>
      <c r="M47" s="17"/>
      <c r="N47" s="81" t="e">
        <f t="shared" si="10"/>
        <v>#DIV/0!</v>
      </c>
      <c r="O47" s="66"/>
      <c r="P47" s="81" t="e">
        <f t="shared" si="11"/>
        <v>#DIV/0!</v>
      </c>
      <c r="Q47" s="52"/>
      <c r="R47" s="81" t="e">
        <f t="shared" si="7"/>
        <v>#DIV/0!</v>
      </c>
    </row>
    <row r="48" spans="1:18" x14ac:dyDescent="0.25">
      <c r="A48" s="77">
        <v>110085</v>
      </c>
      <c r="B48" s="78" t="s">
        <v>226</v>
      </c>
      <c r="C48" s="52"/>
      <c r="D48" s="17"/>
      <c r="E48" s="17"/>
      <c r="F48" s="81">
        <f t="shared" si="8"/>
        <v>0</v>
      </c>
      <c r="G48" s="81" t="e">
        <f t="shared" si="9"/>
        <v>#DIV/0!</v>
      </c>
      <c r="I48" s="93"/>
      <c r="J48" s="94"/>
      <c r="K48" s="17"/>
      <c r="L48" s="52"/>
      <c r="M48" s="17"/>
      <c r="N48" s="81" t="e">
        <f t="shared" si="10"/>
        <v>#DIV/0!</v>
      </c>
      <c r="O48" s="66"/>
      <c r="P48" s="81" t="e">
        <f t="shared" si="11"/>
        <v>#DIV/0!</v>
      </c>
      <c r="Q48" s="52"/>
      <c r="R48" s="81" t="e">
        <f t="shared" si="7"/>
        <v>#DIV/0!</v>
      </c>
    </row>
    <row r="49" spans="1:18" x14ac:dyDescent="0.25">
      <c r="A49" s="77">
        <v>110082</v>
      </c>
      <c r="B49" s="78" t="s">
        <v>165</v>
      </c>
      <c r="C49" s="52"/>
      <c r="D49" s="17"/>
      <c r="E49" s="17"/>
      <c r="F49" s="81">
        <f t="shared" si="8"/>
        <v>0</v>
      </c>
      <c r="G49" s="81" t="e">
        <f t="shared" si="9"/>
        <v>#DIV/0!</v>
      </c>
      <c r="I49" s="93"/>
      <c r="J49" s="94"/>
      <c r="K49" s="17"/>
      <c r="L49" s="52"/>
      <c r="M49" s="17"/>
      <c r="N49" s="81" t="e">
        <f t="shared" si="10"/>
        <v>#DIV/0!</v>
      </c>
      <c r="O49" s="66"/>
      <c r="P49" s="81" t="e">
        <f t="shared" si="11"/>
        <v>#DIV/0!</v>
      </c>
      <c r="Q49" s="52"/>
      <c r="R49" s="81" t="e">
        <f t="shared" si="7"/>
        <v>#DIV/0!</v>
      </c>
    </row>
    <row r="50" spans="1:18" x14ac:dyDescent="0.25">
      <c r="A50" s="77">
        <v>110270</v>
      </c>
      <c r="B50" s="78" t="s">
        <v>180</v>
      </c>
      <c r="C50" s="52"/>
      <c r="D50" s="17"/>
      <c r="E50" s="17"/>
      <c r="F50" s="81">
        <f t="shared" si="8"/>
        <v>0</v>
      </c>
      <c r="G50" s="81" t="e">
        <f t="shared" si="9"/>
        <v>#DIV/0!</v>
      </c>
      <c r="I50" s="93"/>
      <c r="J50" s="94"/>
      <c r="K50" s="17"/>
      <c r="L50" s="52"/>
      <c r="M50" s="17"/>
      <c r="N50" s="81" t="e">
        <f t="shared" si="10"/>
        <v>#DIV/0!</v>
      </c>
      <c r="O50" s="66"/>
      <c r="P50" s="81" t="e">
        <f t="shared" si="11"/>
        <v>#DIV/0!</v>
      </c>
      <c r="Q50" s="52"/>
      <c r="R50" s="81" t="e">
        <f t="shared" si="7"/>
        <v>#DIV/0!</v>
      </c>
    </row>
    <row r="51" spans="1:18" x14ac:dyDescent="0.25">
      <c r="A51" s="77">
        <v>100163</v>
      </c>
      <c r="B51" s="78" t="s">
        <v>90</v>
      </c>
      <c r="C51" s="52"/>
      <c r="D51" s="17"/>
      <c r="E51" s="17"/>
      <c r="F51" s="81">
        <f t="shared" si="8"/>
        <v>0</v>
      </c>
      <c r="G51" s="81" t="e">
        <f t="shared" si="9"/>
        <v>#DIV/0!</v>
      </c>
      <c r="I51" s="93"/>
      <c r="J51" s="94"/>
      <c r="K51" s="17"/>
      <c r="L51" s="52"/>
      <c r="M51" s="17"/>
      <c r="N51" s="81" t="e">
        <f t="shared" si="10"/>
        <v>#DIV/0!</v>
      </c>
      <c r="O51" s="66"/>
      <c r="P51" s="81" t="e">
        <f t="shared" si="11"/>
        <v>#DIV/0!</v>
      </c>
      <c r="Q51" s="52"/>
      <c r="R51" s="81" t="e">
        <f t="shared" si="7"/>
        <v>#DIV/0!</v>
      </c>
    </row>
    <row r="52" spans="1:18" x14ac:dyDescent="0.25">
      <c r="A52" s="77">
        <v>110347</v>
      </c>
      <c r="B52" s="78" t="s">
        <v>185</v>
      </c>
      <c r="C52" s="52"/>
      <c r="D52" s="17"/>
      <c r="E52" s="17"/>
      <c r="F52" s="81">
        <f t="shared" si="8"/>
        <v>0</v>
      </c>
      <c r="G52" s="81" t="e">
        <f t="shared" si="9"/>
        <v>#DIV/0!</v>
      </c>
      <c r="I52" s="93"/>
      <c r="J52" s="94"/>
      <c r="K52" s="17"/>
      <c r="L52" s="52"/>
      <c r="M52" s="17"/>
      <c r="N52" s="81" t="e">
        <f t="shared" si="10"/>
        <v>#DIV/0!</v>
      </c>
      <c r="O52" s="66"/>
      <c r="P52" s="81" t="e">
        <f t="shared" si="11"/>
        <v>#DIV/0!</v>
      </c>
      <c r="Q52" s="52"/>
      <c r="R52" s="81" t="e">
        <f t="shared" si="7"/>
        <v>#DIV/0!</v>
      </c>
    </row>
    <row r="53" spans="1:18" x14ac:dyDescent="0.25">
      <c r="A53" s="77">
        <v>110348</v>
      </c>
      <c r="B53" s="78" t="s">
        <v>186</v>
      </c>
      <c r="C53" s="52"/>
      <c r="D53" s="17"/>
      <c r="E53" s="17"/>
      <c r="F53" s="81">
        <f t="shared" si="8"/>
        <v>0</v>
      </c>
      <c r="G53" s="81" t="e">
        <f t="shared" si="9"/>
        <v>#DIV/0!</v>
      </c>
      <c r="I53" s="93"/>
      <c r="J53" s="94"/>
      <c r="K53" s="17"/>
      <c r="L53" s="52"/>
      <c r="M53" s="17"/>
      <c r="N53" s="81" t="e">
        <f t="shared" si="10"/>
        <v>#DIV/0!</v>
      </c>
      <c r="O53" s="66"/>
      <c r="P53" s="81" t="e">
        <f t="shared" si="11"/>
        <v>#DIV/0!</v>
      </c>
      <c r="Q53" s="52"/>
      <c r="R53" s="81" t="e">
        <f t="shared" si="7"/>
        <v>#DIV/0!</v>
      </c>
    </row>
    <row r="54" spans="1:18" x14ac:dyDescent="0.25">
      <c r="A54" s="77">
        <v>110321</v>
      </c>
      <c r="B54" s="78" t="s">
        <v>182</v>
      </c>
      <c r="C54" s="52"/>
      <c r="D54" s="17"/>
      <c r="E54" s="17"/>
      <c r="F54" s="81">
        <f t="shared" si="8"/>
        <v>0</v>
      </c>
      <c r="G54" s="81" t="e">
        <f t="shared" si="9"/>
        <v>#DIV/0!</v>
      </c>
      <c r="I54" s="93"/>
      <c r="J54" s="94"/>
      <c r="K54" s="17"/>
      <c r="L54" s="52"/>
      <c r="M54" s="17"/>
      <c r="N54" s="81" t="e">
        <f t="shared" si="10"/>
        <v>#DIV/0!</v>
      </c>
      <c r="O54" s="66"/>
      <c r="P54" s="81" t="e">
        <f t="shared" si="11"/>
        <v>#DIV/0!</v>
      </c>
      <c r="Q54" s="52"/>
      <c r="R54" s="81" t="e">
        <f t="shared" si="7"/>
        <v>#DIV/0!</v>
      </c>
    </row>
    <row r="55" spans="1:18" x14ac:dyDescent="0.25">
      <c r="A55" s="77">
        <v>110322</v>
      </c>
      <c r="B55" s="78" t="s">
        <v>183</v>
      </c>
      <c r="C55" s="52"/>
      <c r="D55" s="17"/>
      <c r="E55" s="17"/>
      <c r="F55" s="81">
        <f t="shared" si="8"/>
        <v>0</v>
      </c>
      <c r="G55" s="81" t="e">
        <f t="shared" si="9"/>
        <v>#DIV/0!</v>
      </c>
      <c r="I55" s="93"/>
      <c r="J55" s="94"/>
      <c r="K55" s="17"/>
      <c r="L55" s="52"/>
      <c r="M55" s="17"/>
      <c r="N55" s="81" t="e">
        <f t="shared" si="10"/>
        <v>#DIV/0!</v>
      </c>
      <c r="O55" s="66"/>
      <c r="P55" s="81" t="e">
        <f t="shared" si="11"/>
        <v>#DIV/0!</v>
      </c>
      <c r="Q55" s="52"/>
      <c r="R55" s="81" t="e">
        <f t="shared" si="7"/>
        <v>#DIV/0!</v>
      </c>
    </row>
    <row r="56" spans="1:18" x14ac:dyDescent="0.25">
      <c r="A56" s="77">
        <v>100244</v>
      </c>
      <c r="B56" s="78" t="s">
        <v>113</v>
      </c>
      <c r="C56" s="52"/>
      <c r="D56" s="17"/>
      <c r="E56" s="17"/>
      <c r="F56" s="81">
        <f t="shared" si="8"/>
        <v>0</v>
      </c>
      <c r="G56" s="81" t="e">
        <f t="shared" si="9"/>
        <v>#DIV/0!</v>
      </c>
      <c r="I56" s="93"/>
      <c r="J56" s="94"/>
      <c r="K56" s="17"/>
      <c r="L56" s="52"/>
      <c r="M56" s="17"/>
      <c r="N56" s="81" t="e">
        <f t="shared" si="10"/>
        <v>#DIV/0!</v>
      </c>
      <c r="O56" s="66"/>
      <c r="P56" s="81" t="e">
        <f t="shared" si="11"/>
        <v>#DIV/0!</v>
      </c>
      <c r="Q56" s="52"/>
      <c r="R56" s="81" t="e">
        <f t="shared" si="7"/>
        <v>#DIV/0!</v>
      </c>
    </row>
    <row r="57" spans="1:18" x14ac:dyDescent="0.25">
      <c r="A57" s="77">
        <v>100243</v>
      </c>
      <c r="B57" s="78" t="s">
        <v>112</v>
      </c>
      <c r="C57" s="52"/>
      <c r="D57" s="17"/>
      <c r="E57" s="17"/>
      <c r="F57" s="81">
        <f t="shared" si="8"/>
        <v>0</v>
      </c>
      <c r="G57" s="81" t="e">
        <f t="shared" si="9"/>
        <v>#DIV/0!</v>
      </c>
      <c r="I57" s="93"/>
      <c r="J57" s="94"/>
      <c r="K57" s="17"/>
      <c r="L57" s="52"/>
      <c r="M57" s="17"/>
      <c r="N57" s="81" t="e">
        <f t="shared" si="10"/>
        <v>#DIV/0!</v>
      </c>
      <c r="O57" s="66"/>
      <c r="P57" s="81" t="e">
        <f t="shared" si="11"/>
        <v>#DIV/0!</v>
      </c>
      <c r="Q57" s="52"/>
      <c r="R57" s="81" t="e">
        <f t="shared" si="7"/>
        <v>#DIV/0!</v>
      </c>
    </row>
    <row r="58" spans="1:18" x14ac:dyDescent="0.25">
      <c r="A58" s="77">
        <v>110282</v>
      </c>
      <c r="B58" s="78" t="s">
        <v>181</v>
      </c>
      <c r="C58" s="52"/>
      <c r="D58" s="17"/>
      <c r="E58" s="17"/>
      <c r="F58" s="81">
        <f t="shared" si="8"/>
        <v>0</v>
      </c>
      <c r="G58" s="81" t="e">
        <f t="shared" si="9"/>
        <v>#DIV/0!</v>
      </c>
      <c r="I58" s="93"/>
      <c r="J58" s="94"/>
      <c r="K58" s="17"/>
      <c r="L58" s="52"/>
      <c r="M58" s="17"/>
      <c r="N58" s="81" t="e">
        <f t="shared" si="10"/>
        <v>#DIV/0!</v>
      </c>
      <c r="O58" s="66"/>
      <c r="P58" s="81" t="e">
        <f t="shared" si="11"/>
        <v>#DIV/0!</v>
      </c>
      <c r="Q58" s="52"/>
      <c r="R58" s="81" t="e">
        <f t="shared" ref="R58:R85" si="12">+Q58*P58</f>
        <v>#DIV/0!</v>
      </c>
    </row>
    <row r="59" spans="1:18" x14ac:dyDescent="0.25">
      <c r="A59" s="77">
        <v>100309</v>
      </c>
      <c r="B59" s="78" t="s">
        <v>132</v>
      </c>
      <c r="C59" s="52"/>
      <c r="D59" s="17"/>
      <c r="E59" s="17"/>
      <c r="F59" s="81">
        <f t="shared" si="8"/>
        <v>0</v>
      </c>
      <c r="G59" s="81" t="e">
        <f t="shared" si="9"/>
        <v>#DIV/0!</v>
      </c>
      <c r="I59" s="93"/>
      <c r="J59" s="94"/>
      <c r="K59" s="17"/>
      <c r="L59" s="52"/>
      <c r="M59" s="17"/>
      <c r="N59" s="81" t="e">
        <f t="shared" si="10"/>
        <v>#DIV/0!</v>
      </c>
      <c r="O59" s="66"/>
      <c r="P59" s="81" t="e">
        <f t="shared" si="11"/>
        <v>#DIV/0!</v>
      </c>
      <c r="Q59" s="52"/>
      <c r="R59" s="81" t="e">
        <f t="shared" si="12"/>
        <v>#DIV/0!</v>
      </c>
    </row>
    <row r="60" spans="1:18" x14ac:dyDescent="0.25">
      <c r="A60" s="77">
        <v>100352</v>
      </c>
      <c r="B60" s="78" t="s">
        <v>205</v>
      </c>
      <c r="C60" s="52"/>
      <c r="D60" s="17"/>
      <c r="E60" s="17"/>
      <c r="F60" s="81">
        <f t="shared" si="8"/>
        <v>0</v>
      </c>
      <c r="G60" s="81" t="e">
        <f t="shared" si="9"/>
        <v>#DIV/0!</v>
      </c>
      <c r="I60" s="93"/>
      <c r="J60" s="94"/>
      <c r="K60" s="17"/>
      <c r="L60" s="52"/>
      <c r="M60" s="17"/>
      <c r="N60" s="81" t="e">
        <f t="shared" si="10"/>
        <v>#DIV/0!</v>
      </c>
      <c r="O60" s="66"/>
      <c r="P60" s="81" t="e">
        <f t="shared" si="11"/>
        <v>#DIV/0!</v>
      </c>
      <c r="Q60" s="52"/>
      <c r="R60" s="81" t="e">
        <f t="shared" si="12"/>
        <v>#DIV/0!</v>
      </c>
    </row>
    <row r="61" spans="1:18" x14ac:dyDescent="0.25">
      <c r="A61" s="77">
        <v>100201</v>
      </c>
      <c r="B61" s="78" t="s">
        <v>95</v>
      </c>
      <c r="C61" s="52"/>
      <c r="D61" s="17"/>
      <c r="E61" s="17"/>
      <c r="F61" s="81">
        <f t="shared" si="8"/>
        <v>0</v>
      </c>
      <c r="G61" s="81" t="e">
        <f t="shared" si="9"/>
        <v>#DIV/0!</v>
      </c>
      <c r="I61" s="93"/>
      <c r="J61" s="94"/>
      <c r="K61" s="17"/>
      <c r="L61" s="52"/>
      <c r="M61" s="17"/>
      <c r="N61" s="81" t="e">
        <f t="shared" si="10"/>
        <v>#DIV/0!</v>
      </c>
      <c r="O61" s="66"/>
      <c r="P61" s="81" t="e">
        <f t="shared" si="11"/>
        <v>#DIV/0!</v>
      </c>
      <c r="Q61" s="52"/>
      <c r="R61" s="81" t="e">
        <f t="shared" si="12"/>
        <v>#DIV/0!</v>
      </c>
    </row>
    <row r="62" spans="1:18" x14ac:dyDescent="0.25">
      <c r="A62" s="77">
        <v>100037</v>
      </c>
      <c r="B62" s="78" t="s">
        <v>78</v>
      </c>
      <c r="C62" s="52"/>
      <c r="D62" s="17"/>
      <c r="E62" s="17"/>
      <c r="F62" s="81">
        <f t="shared" si="8"/>
        <v>0</v>
      </c>
      <c r="G62" s="81" t="e">
        <f t="shared" si="9"/>
        <v>#DIV/0!</v>
      </c>
      <c r="I62" s="93"/>
      <c r="J62" s="94"/>
      <c r="K62" s="17"/>
      <c r="L62" s="52"/>
      <c r="M62" s="17"/>
      <c r="N62" s="81" t="e">
        <f t="shared" si="10"/>
        <v>#DIV/0!</v>
      </c>
      <c r="O62" s="66"/>
      <c r="P62" s="81" t="e">
        <f t="shared" si="11"/>
        <v>#DIV/0!</v>
      </c>
      <c r="Q62" s="52"/>
      <c r="R62" s="81" t="e">
        <f t="shared" si="12"/>
        <v>#DIV/0!</v>
      </c>
    </row>
    <row r="63" spans="1:18" x14ac:dyDescent="0.25">
      <c r="A63" s="77">
        <v>100036</v>
      </c>
      <c r="B63" s="78" t="s">
        <v>77</v>
      </c>
      <c r="C63" s="52"/>
      <c r="D63" s="17"/>
      <c r="E63" s="17"/>
      <c r="F63" s="81">
        <f t="shared" si="8"/>
        <v>0</v>
      </c>
      <c r="G63" s="81" t="e">
        <f t="shared" si="9"/>
        <v>#DIV/0!</v>
      </c>
      <c r="I63" s="93"/>
      <c r="J63" s="94"/>
      <c r="K63" s="17"/>
      <c r="L63" s="52"/>
      <c r="M63" s="17"/>
      <c r="N63" s="81" t="e">
        <f t="shared" si="10"/>
        <v>#DIV/0!</v>
      </c>
      <c r="O63" s="66"/>
      <c r="P63" s="81" t="e">
        <f t="shared" si="11"/>
        <v>#DIV/0!</v>
      </c>
      <c r="Q63" s="52"/>
      <c r="R63" s="81" t="e">
        <f t="shared" si="12"/>
        <v>#DIV/0!</v>
      </c>
    </row>
    <row r="64" spans="1:18" x14ac:dyDescent="0.25">
      <c r="A64" s="77">
        <v>100011</v>
      </c>
      <c r="B64" s="78" t="s">
        <v>69</v>
      </c>
      <c r="C64" s="52"/>
      <c r="D64" s="17"/>
      <c r="E64" s="17"/>
      <c r="F64" s="81">
        <f t="shared" si="8"/>
        <v>0</v>
      </c>
      <c r="G64" s="81" t="e">
        <f t="shared" si="9"/>
        <v>#DIV/0!</v>
      </c>
      <c r="I64" s="93"/>
      <c r="J64" s="94"/>
      <c r="K64" s="17"/>
      <c r="L64" s="52"/>
      <c r="M64" s="17"/>
      <c r="N64" s="81" t="e">
        <f t="shared" si="10"/>
        <v>#DIV/0!</v>
      </c>
      <c r="O64" s="66"/>
      <c r="P64" s="81" t="e">
        <f t="shared" si="11"/>
        <v>#DIV/0!</v>
      </c>
      <c r="Q64" s="52"/>
      <c r="R64" s="81" t="e">
        <f t="shared" si="12"/>
        <v>#DIV/0!</v>
      </c>
    </row>
    <row r="65" spans="1:18" x14ac:dyDescent="0.25">
      <c r="A65" s="77">
        <v>100008</v>
      </c>
      <c r="B65" s="78" t="s">
        <v>68</v>
      </c>
      <c r="C65" s="52"/>
      <c r="D65" s="17"/>
      <c r="E65" s="17"/>
      <c r="F65" s="81">
        <f t="shared" si="8"/>
        <v>0</v>
      </c>
      <c r="G65" s="81" t="e">
        <f t="shared" si="9"/>
        <v>#DIV/0!</v>
      </c>
      <c r="I65" s="93"/>
      <c r="J65" s="94"/>
      <c r="K65" s="17"/>
      <c r="L65" s="52"/>
      <c r="M65" s="17"/>
      <c r="N65" s="81" t="e">
        <f t="shared" si="10"/>
        <v>#DIV/0!</v>
      </c>
      <c r="O65" s="66"/>
      <c r="P65" s="81" t="e">
        <f t="shared" si="11"/>
        <v>#DIV/0!</v>
      </c>
      <c r="Q65" s="52"/>
      <c r="R65" s="81" t="e">
        <f t="shared" si="12"/>
        <v>#DIV/0!</v>
      </c>
    </row>
    <row r="66" spans="1:18" x14ac:dyDescent="0.25">
      <c r="A66" s="77">
        <v>100012</v>
      </c>
      <c r="B66" s="78" t="s">
        <v>70</v>
      </c>
      <c r="C66" s="52"/>
      <c r="D66" s="17"/>
      <c r="E66" s="17"/>
      <c r="F66" s="81">
        <f t="shared" si="8"/>
        <v>0</v>
      </c>
      <c r="G66" s="81" t="e">
        <f t="shared" si="9"/>
        <v>#DIV/0!</v>
      </c>
      <c r="I66" s="93"/>
      <c r="J66" s="94"/>
      <c r="K66" s="17"/>
      <c r="L66" s="52"/>
      <c r="M66" s="17"/>
      <c r="N66" s="81" t="e">
        <f t="shared" si="10"/>
        <v>#DIV/0!</v>
      </c>
      <c r="O66" s="66"/>
      <c r="P66" s="81" t="e">
        <f t="shared" si="11"/>
        <v>#DIV/0!</v>
      </c>
      <c r="Q66" s="52"/>
      <c r="R66" s="81" t="e">
        <f t="shared" si="12"/>
        <v>#DIV/0!</v>
      </c>
    </row>
    <row r="67" spans="1:18" x14ac:dyDescent="0.25">
      <c r="A67" s="77">
        <v>100004</v>
      </c>
      <c r="B67" s="78" t="s">
        <v>66</v>
      </c>
      <c r="C67" s="52"/>
      <c r="D67" s="17"/>
      <c r="E67" s="17"/>
      <c r="F67" s="81">
        <f t="shared" ref="F67:F98" si="13">+E67+D67</f>
        <v>0</v>
      </c>
      <c r="G67" s="81" t="e">
        <f t="shared" ref="G67:G98" si="14">+F67/C67</f>
        <v>#DIV/0!</v>
      </c>
      <c r="I67" s="93"/>
      <c r="J67" s="94"/>
      <c r="K67" s="17"/>
      <c r="L67" s="52"/>
      <c r="M67" s="17"/>
      <c r="N67" s="81" t="e">
        <f t="shared" ref="N67:N98" si="15">+M67/L67</f>
        <v>#DIV/0!</v>
      </c>
      <c r="O67" s="66"/>
      <c r="P67" s="81" t="e">
        <f t="shared" ref="P67:P98" si="16">+N67-G67</f>
        <v>#DIV/0!</v>
      </c>
      <c r="Q67" s="52"/>
      <c r="R67" s="81" t="e">
        <f t="shared" si="12"/>
        <v>#DIV/0!</v>
      </c>
    </row>
    <row r="68" spans="1:18" x14ac:dyDescent="0.25">
      <c r="A68" s="77">
        <v>100002</v>
      </c>
      <c r="B68" s="78" t="s">
        <v>64</v>
      </c>
      <c r="C68" s="52"/>
      <c r="D68" s="17"/>
      <c r="E68" s="17"/>
      <c r="F68" s="81">
        <f t="shared" si="13"/>
        <v>0</v>
      </c>
      <c r="G68" s="81" t="e">
        <f t="shared" si="14"/>
        <v>#DIV/0!</v>
      </c>
      <c r="I68" s="93"/>
      <c r="J68" s="94"/>
      <c r="K68" s="17"/>
      <c r="L68" s="52"/>
      <c r="M68" s="17"/>
      <c r="N68" s="81" t="e">
        <f t="shared" si="15"/>
        <v>#DIV/0!</v>
      </c>
      <c r="O68" s="66"/>
      <c r="P68" s="81" t="e">
        <f t="shared" si="16"/>
        <v>#DIV/0!</v>
      </c>
      <c r="Q68" s="52"/>
      <c r="R68" s="81" t="e">
        <f t="shared" si="12"/>
        <v>#DIV/0!</v>
      </c>
    </row>
    <row r="69" spans="1:18" x14ac:dyDescent="0.25">
      <c r="A69" s="77">
        <v>100006</v>
      </c>
      <c r="B69" s="78" t="s">
        <v>67</v>
      </c>
      <c r="C69" s="52"/>
      <c r="D69" s="17"/>
      <c r="E69" s="17"/>
      <c r="F69" s="81">
        <f t="shared" si="13"/>
        <v>0</v>
      </c>
      <c r="G69" s="81" t="e">
        <f t="shared" si="14"/>
        <v>#DIV/0!</v>
      </c>
      <c r="I69" s="93"/>
      <c r="J69" s="94"/>
      <c r="K69" s="17"/>
      <c r="L69" s="52"/>
      <c r="M69" s="17"/>
      <c r="N69" s="81" t="e">
        <f t="shared" si="15"/>
        <v>#DIV/0!</v>
      </c>
      <c r="O69" s="66"/>
      <c r="P69" s="81" t="e">
        <f t="shared" si="16"/>
        <v>#DIV/0!</v>
      </c>
      <c r="Q69" s="52"/>
      <c r="R69" s="81" t="e">
        <f t="shared" si="12"/>
        <v>#DIV/0!</v>
      </c>
    </row>
    <row r="70" spans="1:18" x14ac:dyDescent="0.25">
      <c r="A70" s="77">
        <v>100003</v>
      </c>
      <c r="B70" s="78" t="s">
        <v>65</v>
      </c>
      <c r="C70" s="52"/>
      <c r="D70" s="17"/>
      <c r="E70" s="17"/>
      <c r="F70" s="81">
        <f t="shared" si="13"/>
        <v>0</v>
      </c>
      <c r="G70" s="81" t="e">
        <f t="shared" si="14"/>
        <v>#DIV/0!</v>
      </c>
      <c r="I70" s="93"/>
      <c r="J70" s="94"/>
      <c r="K70" s="17"/>
      <c r="L70" s="52"/>
      <c r="M70" s="17"/>
      <c r="N70" s="81" t="e">
        <f t="shared" si="15"/>
        <v>#DIV/0!</v>
      </c>
      <c r="O70" s="66"/>
      <c r="P70" s="81" t="e">
        <f t="shared" si="16"/>
        <v>#DIV/0!</v>
      </c>
      <c r="Q70" s="52"/>
      <c r="R70" s="81" t="e">
        <f t="shared" si="12"/>
        <v>#DIV/0!</v>
      </c>
    </row>
    <row r="71" spans="1:18" x14ac:dyDescent="0.25">
      <c r="A71" s="77">
        <v>100034</v>
      </c>
      <c r="B71" s="78" t="s">
        <v>76</v>
      </c>
      <c r="C71" s="52"/>
      <c r="D71" s="17"/>
      <c r="E71" s="17"/>
      <c r="F71" s="81">
        <f t="shared" si="13"/>
        <v>0</v>
      </c>
      <c r="G71" s="81" t="e">
        <f t="shared" si="14"/>
        <v>#DIV/0!</v>
      </c>
      <c r="I71" s="93"/>
      <c r="J71" s="94"/>
      <c r="K71" s="17"/>
      <c r="L71" s="52"/>
      <c r="M71" s="17"/>
      <c r="N71" s="81" t="e">
        <f t="shared" si="15"/>
        <v>#DIV/0!</v>
      </c>
      <c r="O71" s="66"/>
      <c r="P71" s="81" t="e">
        <f t="shared" si="16"/>
        <v>#DIV/0!</v>
      </c>
      <c r="Q71" s="52"/>
      <c r="R71" s="81" t="e">
        <f t="shared" si="12"/>
        <v>#DIV/0!</v>
      </c>
    </row>
    <row r="72" spans="1:18" x14ac:dyDescent="0.25">
      <c r="A72" s="77">
        <v>100022</v>
      </c>
      <c r="B72" s="78" t="s">
        <v>75</v>
      </c>
      <c r="C72" s="52"/>
      <c r="D72" s="17"/>
      <c r="E72" s="17"/>
      <c r="F72" s="81">
        <f t="shared" si="13"/>
        <v>0</v>
      </c>
      <c r="G72" s="81" t="e">
        <f t="shared" si="14"/>
        <v>#DIV/0!</v>
      </c>
      <c r="I72" s="93"/>
      <c r="J72" s="94"/>
      <c r="K72" s="17"/>
      <c r="L72" s="52"/>
      <c r="M72" s="17"/>
      <c r="N72" s="81" t="e">
        <f t="shared" si="15"/>
        <v>#DIV/0!</v>
      </c>
      <c r="O72" s="66"/>
      <c r="P72" s="81" t="e">
        <f t="shared" si="16"/>
        <v>#DIV/0!</v>
      </c>
      <c r="Q72" s="52"/>
      <c r="R72" s="81" t="e">
        <f t="shared" si="12"/>
        <v>#DIV/0!</v>
      </c>
    </row>
    <row r="73" spans="1:18" x14ac:dyDescent="0.25">
      <c r="A73" s="77">
        <v>100021</v>
      </c>
      <c r="B73" s="78" t="s">
        <v>74</v>
      </c>
      <c r="C73" s="52"/>
      <c r="D73" s="17"/>
      <c r="E73" s="17"/>
      <c r="F73" s="81">
        <f t="shared" si="13"/>
        <v>0</v>
      </c>
      <c r="G73" s="81" t="e">
        <f t="shared" si="14"/>
        <v>#DIV/0!</v>
      </c>
      <c r="I73" s="93"/>
      <c r="J73" s="94"/>
      <c r="K73" s="17"/>
      <c r="L73" s="52"/>
      <c r="M73" s="17"/>
      <c r="N73" s="81" t="e">
        <f t="shared" si="15"/>
        <v>#DIV/0!</v>
      </c>
      <c r="O73" s="66"/>
      <c r="P73" s="81" t="e">
        <f t="shared" si="16"/>
        <v>#DIV/0!</v>
      </c>
      <c r="Q73" s="52"/>
      <c r="R73" s="81" t="e">
        <f t="shared" si="12"/>
        <v>#DIV/0!</v>
      </c>
    </row>
    <row r="74" spans="1:18" x14ac:dyDescent="0.25">
      <c r="A74" s="77">
        <v>100017</v>
      </c>
      <c r="B74" s="78" t="s">
        <v>71</v>
      </c>
      <c r="C74" s="52"/>
      <c r="D74" s="17"/>
      <c r="E74" s="17"/>
      <c r="F74" s="81">
        <f t="shared" si="13"/>
        <v>0</v>
      </c>
      <c r="G74" s="81" t="e">
        <f t="shared" si="14"/>
        <v>#DIV/0!</v>
      </c>
      <c r="I74" s="93"/>
      <c r="J74" s="94"/>
      <c r="K74" s="17"/>
      <c r="L74" s="52"/>
      <c r="M74" s="17"/>
      <c r="N74" s="81" t="e">
        <f t="shared" si="15"/>
        <v>#DIV/0!</v>
      </c>
      <c r="O74" s="66"/>
      <c r="P74" s="81" t="e">
        <f t="shared" si="16"/>
        <v>#DIV/0!</v>
      </c>
      <c r="Q74" s="52"/>
      <c r="R74" s="81" t="e">
        <f t="shared" si="12"/>
        <v>#DIV/0!</v>
      </c>
    </row>
    <row r="75" spans="1:18" x14ac:dyDescent="0.25">
      <c r="A75" s="77">
        <v>100019</v>
      </c>
      <c r="B75" s="78" t="s">
        <v>73</v>
      </c>
      <c r="C75" s="52"/>
      <c r="D75" s="17"/>
      <c r="E75" s="17"/>
      <c r="F75" s="81">
        <f t="shared" si="13"/>
        <v>0</v>
      </c>
      <c r="G75" s="81" t="e">
        <f t="shared" si="14"/>
        <v>#DIV/0!</v>
      </c>
      <c r="I75" s="93"/>
      <c r="J75" s="94"/>
      <c r="K75" s="17"/>
      <c r="L75" s="52"/>
      <c r="M75" s="17"/>
      <c r="N75" s="81" t="e">
        <f t="shared" si="15"/>
        <v>#DIV/0!</v>
      </c>
      <c r="O75" s="66"/>
      <c r="P75" s="81" t="e">
        <f t="shared" si="16"/>
        <v>#DIV/0!</v>
      </c>
      <c r="Q75" s="52"/>
      <c r="R75" s="81" t="e">
        <f t="shared" si="12"/>
        <v>#DIV/0!</v>
      </c>
    </row>
    <row r="76" spans="1:18" x14ac:dyDescent="0.25">
      <c r="A76" s="77">
        <v>100018</v>
      </c>
      <c r="B76" s="78" t="s">
        <v>72</v>
      </c>
      <c r="C76" s="52"/>
      <c r="D76" s="17"/>
      <c r="E76" s="17"/>
      <c r="F76" s="81">
        <f t="shared" si="13"/>
        <v>0</v>
      </c>
      <c r="G76" s="81" t="e">
        <f t="shared" si="14"/>
        <v>#DIV/0!</v>
      </c>
      <c r="I76" s="93"/>
      <c r="J76" s="94"/>
      <c r="K76" s="17"/>
      <c r="L76" s="52"/>
      <c r="M76" s="17"/>
      <c r="N76" s="81" t="e">
        <f t="shared" si="15"/>
        <v>#DIV/0!</v>
      </c>
      <c r="O76" s="66"/>
      <c r="P76" s="81" t="e">
        <f t="shared" si="16"/>
        <v>#DIV/0!</v>
      </c>
      <c r="Q76" s="52"/>
      <c r="R76" s="81" t="e">
        <f t="shared" si="12"/>
        <v>#DIV/0!</v>
      </c>
    </row>
    <row r="77" spans="1:18" x14ac:dyDescent="0.25">
      <c r="A77" s="88">
        <v>110396</v>
      </c>
      <c r="B77" s="87" t="s">
        <v>236</v>
      </c>
      <c r="C77" s="52"/>
      <c r="D77" s="17"/>
      <c r="E77" s="17"/>
      <c r="F77" s="81">
        <f t="shared" si="13"/>
        <v>0</v>
      </c>
      <c r="G77" s="81" t="e">
        <f t="shared" si="14"/>
        <v>#DIV/0!</v>
      </c>
      <c r="I77" s="93"/>
      <c r="J77" s="94"/>
      <c r="K77" s="17"/>
      <c r="L77" s="52"/>
      <c r="M77" s="17"/>
      <c r="N77" s="81" t="e">
        <f t="shared" si="15"/>
        <v>#DIV/0!</v>
      </c>
      <c r="O77" s="66"/>
      <c r="P77" s="81" t="e">
        <f t="shared" si="16"/>
        <v>#DIV/0!</v>
      </c>
      <c r="Q77" s="52"/>
      <c r="R77" s="81" t="e">
        <f t="shared" si="12"/>
        <v>#DIV/0!</v>
      </c>
    </row>
    <row r="78" spans="1:18" x14ac:dyDescent="0.25">
      <c r="A78" s="77">
        <v>100299</v>
      </c>
      <c r="B78" s="78" t="s">
        <v>130</v>
      </c>
      <c r="C78" s="52"/>
      <c r="D78" s="17"/>
      <c r="E78" s="17"/>
      <c r="F78" s="81">
        <f t="shared" si="13"/>
        <v>0</v>
      </c>
      <c r="G78" s="81" t="e">
        <f t="shared" si="14"/>
        <v>#DIV/0!</v>
      </c>
      <c r="I78" s="93"/>
      <c r="J78" s="94"/>
      <c r="K78" s="17"/>
      <c r="L78" s="52"/>
      <c r="M78" s="17"/>
      <c r="N78" s="81" t="e">
        <f t="shared" si="15"/>
        <v>#DIV/0!</v>
      </c>
      <c r="O78" s="66"/>
      <c r="P78" s="81" t="e">
        <f t="shared" si="16"/>
        <v>#DIV/0!</v>
      </c>
      <c r="Q78" s="52"/>
      <c r="R78" s="81" t="e">
        <f t="shared" si="12"/>
        <v>#DIV/0!</v>
      </c>
    </row>
    <row r="79" spans="1:18" x14ac:dyDescent="0.25">
      <c r="A79" s="77">
        <v>100237</v>
      </c>
      <c r="B79" s="78" t="s">
        <v>109</v>
      </c>
      <c r="C79" s="52"/>
      <c r="D79" s="17"/>
      <c r="E79" s="17"/>
      <c r="F79" s="81">
        <f t="shared" si="13"/>
        <v>0</v>
      </c>
      <c r="G79" s="81" t="e">
        <f t="shared" si="14"/>
        <v>#DIV/0!</v>
      </c>
      <c r="I79" s="93"/>
      <c r="J79" s="94"/>
      <c r="K79" s="17"/>
      <c r="L79" s="52"/>
      <c r="M79" s="17"/>
      <c r="N79" s="81" t="e">
        <f t="shared" si="15"/>
        <v>#DIV/0!</v>
      </c>
      <c r="O79" s="66"/>
      <c r="P79" s="81" t="e">
        <f t="shared" si="16"/>
        <v>#DIV/0!</v>
      </c>
      <c r="Q79" s="52"/>
      <c r="R79" s="81" t="e">
        <f t="shared" si="12"/>
        <v>#DIV/0!</v>
      </c>
    </row>
    <row r="80" spans="1:18" x14ac:dyDescent="0.25">
      <c r="A80" s="77">
        <v>100228</v>
      </c>
      <c r="B80" s="78" t="s">
        <v>107</v>
      </c>
      <c r="C80" s="52"/>
      <c r="D80" s="17"/>
      <c r="E80" s="17"/>
      <c r="F80" s="81">
        <f t="shared" si="13"/>
        <v>0</v>
      </c>
      <c r="G80" s="81" t="e">
        <f t="shared" si="14"/>
        <v>#DIV/0!</v>
      </c>
      <c r="I80" s="93"/>
      <c r="J80" s="94"/>
      <c r="K80" s="17"/>
      <c r="L80" s="52"/>
      <c r="M80" s="17"/>
      <c r="N80" s="81" t="e">
        <f t="shared" si="15"/>
        <v>#DIV/0!</v>
      </c>
      <c r="O80" s="66"/>
      <c r="P80" s="81" t="e">
        <f t="shared" si="16"/>
        <v>#DIV/0!</v>
      </c>
      <c r="Q80" s="52"/>
      <c r="R80" s="81" t="e">
        <f t="shared" si="12"/>
        <v>#DIV/0!</v>
      </c>
    </row>
    <row r="81" spans="1:18" x14ac:dyDescent="0.25">
      <c r="A81" s="77">
        <v>100235</v>
      </c>
      <c r="B81" s="78" t="s">
        <v>108</v>
      </c>
      <c r="C81" s="52"/>
      <c r="D81" s="17"/>
      <c r="E81" s="17"/>
      <c r="F81" s="81">
        <f t="shared" si="13"/>
        <v>0</v>
      </c>
      <c r="G81" s="81" t="e">
        <f t="shared" si="14"/>
        <v>#DIV/0!</v>
      </c>
      <c r="I81" s="93"/>
      <c r="J81" s="94"/>
      <c r="K81" s="17"/>
      <c r="L81" s="52"/>
      <c r="M81" s="17"/>
      <c r="N81" s="81" t="e">
        <f t="shared" si="15"/>
        <v>#DIV/0!</v>
      </c>
      <c r="O81" s="66"/>
      <c r="P81" s="81" t="e">
        <f t="shared" si="16"/>
        <v>#DIV/0!</v>
      </c>
      <c r="Q81" s="52"/>
      <c r="R81" s="81" t="e">
        <f t="shared" si="12"/>
        <v>#DIV/0!</v>
      </c>
    </row>
    <row r="82" spans="1:18" x14ac:dyDescent="0.25">
      <c r="A82" s="77">
        <v>100877</v>
      </c>
      <c r="B82" s="78" t="s">
        <v>157</v>
      </c>
      <c r="C82" s="52"/>
      <c r="D82" s="17"/>
      <c r="E82" s="17"/>
      <c r="F82" s="81">
        <f t="shared" si="13"/>
        <v>0</v>
      </c>
      <c r="G82" s="81" t="e">
        <f t="shared" si="14"/>
        <v>#DIV/0!</v>
      </c>
      <c r="I82" s="93"/>
      <c r="J82" s="94"/>
      <c r="K82" s="17"/>
      <c r="L82" s="52"/>
      <c r="M82" s="17"/>
      <c r="N82" s="81" t="e">
        <f t="shared" si="15"/>
        <v>#DIV/0!</v>
      </c>
      <c r="O82" s="66"/>
      <c r="P82" s="81" t="e">
        <f t="shared" si="16"/>
        <v>#DIV/0!</v>
      </c>
      <c r="Q82" s="52"/>
      <c r="R82" s="81" t="e">
        <f t="shared" si="12"/>
        <v>#DIV/0!</v>
      </c>
    </row>
    <row r="83" spans="1:18" x14ac:dyDescent="0.25">
      <c r="A83" s="77">
        <v>100101</v>
      </c>
      <c r="B83" s="78" t="s">
        <v>80</v>
      </c>
      <c r="C83" s="52"/>
      <c r="D83" s="17"/>
      <c r="E83" s="17"/>
      <c r="F83" s="81">
        <f t="shared" si="13"/>
        <v>0</v>
      </c>
      <c r="G83" s="81" t="e">
        <f t="shared" si="14"/>
        <v>#DIV/0!</v>
      </c>
      <c r="I83" s="93"/>
      <c r="J83" s="94"/>
      <c r="K83" s="17"/>
      <c r="L83" s="52"/>
      <c r="M83" s="17"/>
      <c r="N83" s="81" t="e">
        <f t="shared" si="15"/>
        <v>#DIV/0!</v>
      </c>
      <c r="O83" s="66"/>
      <c r="P83" s="81" t="e">
        <f t="shared" si="16"/>
        <v>#DIV/0!</v>
      </c>
      <c r="Q83" s="52"/>
      <c r="R83" s="81" t="e">
        <f t="shared" si="12"/>
        <v>#DIV/0!</v>
      </c>
    </row>
    <row r="84" spans="1:18" x14ac:dyDescent="0.25">
      <c r="A84" s="77">
        <v>100117</v>
      </c>
      <c r="B84" s="78" t="s">
        <v>81</v>
      </c>
      <c r="C84" s="52"/>
      <c r="D84" s="17"/>
      <c r="E84" s="17"/>
      <c r="F84" s="81">
        <f t="shared" si="13"/>
        <v>0</v>
      </c>
      <c r="G84" s="81" t="e">
        <f t="shared" si="14"/>
        <v>#DIV/0!</v>
      </c>
      <c r="I84" s="93"/>
      <c r="J84" s="94"/>
      <c r="K84" s="17"/>
      <c r="L84" s="52"/>
      <c r="M84" s="17"/>
      <c r="N84" s="81" t="e">
        <f t="shared" si="15"/>
        <v>#DIV/0!</v>
      </c>
      <c r="O84" s="66"/>
      <c r="P84" s="81" t="e">
        <f t="shared" si="16"/>
        <v>#DIV/0!</v>
      </c>
      <c r="Q84" s="52"/>
      <c r="R84" s="81" t="e">
        <f t="shared" si="12"/>
        <v>#DIV/0!</v>
      </c>
    </row>
    <row r="85" spans="1:18" x14ac:dyDescent="0.25">
      <c r="A85" s="79">
        <v>110080</v>
      </c>
      <c r="B85" s="85" t="s">
        <v>235</v>
      </c>
      <c r="C85" s="52"/>
      <c r="D85" s="17"/>
      <c r="E85" s="17"/>
      <c r="F85" s="81">
        <f t="shared" si="13"/>
        <v>0</v>
      </c>
      <c r="G85" s="81" t="e">
        <f t="shared" si="14"/>
        <v>#DIV/0!</v>
      </c>
      <c r="I85" s="93"/>
      <c r="J85" s="94"/>
      <c r="K85" s="17"/>
      <c r="L85" s="52"/>
      <c r="M85" s="17"/>
      <c r="N85" s="81" t="e">
        <f t="shared" si="15"/>
        <v>#DIV/0!</v>
      </c>
      <c r="O85" s="66"/>
      <c r="P85" s="81" t="e">
        <f t="shared" si="16"/>
        <v>#DIV/0!</v>
      </c>
      <c r="Q85" s="52"/>
      <c r="R85" s="81" t="e">
        <f t="shared" si="12"/>
        <v>#DIV/0!</v>
      </c>
    </row>
    <row r="86" spans="1:18" x14ac:dyDescent="0.25">
      <c r="A86" s="77">
        <v>100348</v>
      </c>
      <c r="B86" s="78" t="s">
        <v>202</v>
      </c>
      <c r="C86" s="52"/>
      <c r="D86" s="17"/>
      <c r="E86" s="17"/>
      <c r="F86" s="81">
        <f t="shared" si="13"/>
        <v>0</v>
      </c>
      <c r="G86" s="81" t="e">
        <f t="shared" si="14"/>
        <v>#DIV/0!</v>
      </c>
      <c r="I86" s="93"/>
      <c r="J86" s="94"/>
      <c r="K86" s="17"/>
      <c r="L86" s="52"/>
      <c r="M86" s="17"/>
      <c r="N86" s="81" t="e">
        <f t="shared" si="15"/>
        <v>#DIV/0!</v>
      </c>
      <c r="O86" s="66"/>
      <c r="P86" s="81" t="e">
        <f t="shared" si="16"/>
        <v>#DIV/0!</v>
      </c>
      <c r="Q86" s="52"/>
      <c r="R86" s="81" t="e">
        <f t="shared" ref="R86:R89" si="17">+Q86*P86</f>
        <v>#DIV/0!</v>
      </c>
    </row>
    <row r="87" spans="1:18" x14ac:dyDescent="0.25">
      <c r="A87" s="77">
        <v>100313</v>
      </c>
      <c r="B87" s="78" t="s">
        <v>133</v>
      </c>
      <c r="C87" s="52"/>
      <c r="D87" s="17"/>
      <c r="E87" s="17"/>
      <c r="F87" s="81">
        <f t="shared" si="13"/>
        <v>0</v>
      </c>
      <c r="G87" s="81" t="e">
        <f t="shared" si="14"/>
        <v>#DIV/0!</v>
      </c>
      <c r="I87" s="93"/>
      <c r="J87" s="94"/>
      <c r="K87" s="17"/>
      <c r="L87" s="52"/>
      <c r="M87" s="17"/>
      <c r="N87" s="81" t="e">
        <f t="shared" si="15"/>
        <v>#DIV/0!</v>
      </c>
      <c r="O87" s="66"/>
      <c r="P87" s="81" t="e">
        <f t="shared" si="16"/>
        <v>#DIV/0!</v>
      </c>
      <c r="Q87" s="52"/>
      <c r="R87" s="81" t="e">
        <f t="shared" si="17"/>
        <v>#DIV/0!</v>
      </c>
    </row>
    <row r="88" spans="1:18" x14ac:dyDescent="0.25">
      <c r="A88" s="79">
        <v>100301</v>
      </c>
      <c r="B88" s="85" t="s">
        <v>237</v>
      </c>
      <c r="C88" s="52"/>
      <c r="D88" s="17"/>
      <c r="E88" s="17"/>
      <c r="F88" s="81">
        <f t="shared" si="13"/>
        <v>0</v>
      </c>
      <c r="G88" s="81" t="e">
        <f t="shared" si="14"/>
        <v>#DIV/0!</v>
      </c>
      <c r="I88" s="93"/>
      <c r="J88" s="94"/>
      <c r="K88" s="17"/>
      <c r="L88" s="52"/>
      <c r="M88" s="17"/>
      <c r="N88" s="81" t="e">
        <f t="shared" si="15"/>
        <v>#DIV/0!</v>
      </c>
      <c r="O88" s="66"/>
      <c r="P88" s="81" t="e">
        <f t="shared" si="16"/>
        <v>#DIV/0!</v>
      </c>
      <c r="Q88" s="52"/>
      <c r="R88" s="81" t="e">
        <f t="shared" si="17"/>
        <v>#DIV/0!</v>
      </c>
    </row>
    <row r="89" spans="1:18" x14ac:dyDescent="0.25">
      <c r="A89" s="77">
        <v>100214</v>
      </c>
      <c r="B89" s="78" t="s">
        <v>100</v>
      </c>
      <c r="C89" s="52"/>
      <c r="D89" s="17"/>
      <c r="E89" s="17"/>
      <c r="F89" s="81">
        <f t="shared" si="13"/>
        <v>0</v>
      </c>
      <c r="G89" s="81" t="e">
        <f t="shared" si="14"/>
        <v>#DIV/0!</v>
      </c>
      <c r="I89" s="93"/>
      <c r="J89" s="94"/>
      <c r="K89" s="17"/>
      <c r="L89" s="52"/>
      <c r="M89" s="17"/>
      <c r="N89" s="81" t="e">
        <f t="shared" si="15"/>
        <v>#DIV/0!</v>
      </c>
      <c r="O89" s="66"/>
      <c r="P89" s="81" t="e">
        <f t="shared" si="16"/>
        <v>#DIV/0!</v>
      </c>
      <c r="Q89" s="52"/>
      <c r="R89" s="81" t="e">
        <f t="shared" si="17"/>
        <v>#DIV/0!</v>
      </c>
    </row>
    <row r="90" spans="1:18" x14ac:dyDescent="0.25">
      <c r="A90" s="77">
        <v>100046</v>
      </c>
      <c r="B90" s="78" t="s">
        <v>79</v>
      </c>
      <c r="C90" s="52"/>
      <c r="D90" s="17"/>
      <c r="E90" s="17"/>
      <c r="F90" s="81">
        <f t="shared" si="13"/>
        <v>0</v>
      </c>
      <c r="G90" s="81" t="e">
        <f t="shared" si="14"/>
        <v>#DIV/0!</v>
      </c>
      <c r="I90" s="93"/>
      <c r="J90" s="94"/>
      <c r="K90" s="17"/>
      <c r="L90" s="52"/>
      <c r="M90" s="17"/>
      <c r="N90" s="81" t="e">
        <f t="shared" si="15"/>
        <v>#DIV/0!</v>
      </c>
      <c r="O90" s="66"/>
      <c r="P90" s="81" t="e">
        <f t="shared" si="16"/>
        <v>#DIV/0!</v>
      </c>
      <c r="Q90" s="52"/>
      <c r="R90" s="81" t="e">
        <f t="shared" ref="R90:R95" si="18">+Q90*P90</f>
        <v>#DIV/0!</v>
      </c>
    </row>
    <row r="91" spans="1:18" x14ac:dyDescent="0.25">
      <c r="A91" s="77">
        <v>110146</v>
      </c>
      <c r="B91" s="78" t="s">
        <v>167</v>
      </c>
      <c r="C91" s="52"/>
      <c r="D91" s="17"/>
      <c r="E91" s="17"/>
      <c r="F91" s="81">
        <f t="shared" si="13"/>
        <v>0</v>
      </c>
      <c r="G91" s="81" t="e">
        <f t="shared" si="14"/>
        <v>#DIV/0!</v>
      </c>
      <c r="I91" s="93"/>
      <c r="J91" s="94"/>
      <c r="K91" s="17"/>
      <c r="L91" s="52"/>
      <c r="M91" s="17"/>
      <c r="N91" s="81" t="e">
        <f t="shared" si="15"/>
        <v>#DIV/0!</v>
      </c>
      <c r="O91" s="66"/>
      <c r="P91" s="81" t="e">
        <f t="shared" si="16"/>
        <v>#DIV/0!</v>
      </c>
      <c r="Q91" s="52"/>
      <c r="R91" s="81" t="e">
        <f t="shared" si="18"/>
        <v>#DIV/0!</v>
      </c>
    </row>
    <row r="92" spans="1:18" x14ac:dyDescent="0.25">
      <c r="A92" s="77">
        <v>100413</v>
      </c>
      <c r="B92" s="78" t="s">
        <v>146</v>
      </c>
      <c r="C92" s="52"/>
      <c r="D92" s="17"/>
      <c r="E92" s="17"/>
      <c r="F92" s="81">
        <f t="shared" si="13"/>
        <v>0</v>
      </c>
      <c r="G92" s="81" t="e">
        <f t="shared" si="14"/>
        <v>#DIV/0!</v>
      </c>
      <c r="I92" s="93"/>
      <c r="J92" s="94"/>
      <c r="K92" s="17"/>
      <c r="L92" s="52"/>
      <c r="M92" s="17"/>
      <c r="N92" s="81" t="e">
        <f t="shared" si="15"/>
        <v>#DIV/0!</v>
      </c>
      <c r="O92" s="66"/>
      <c r="P92" s="81" t="e">
        <f t="shared" si="16"/>
        <v>#DIV/0!</v>
      </c>
      <c r="Q92" s="52"/>
      <c r="R92" s="81" t="e">
        <f t="shared" si="18"/>
        <v>#DIV/0!</v>
      </c>
    </row>
    <row r="93" spans="1:18" x14ac:dyDescent="0.25">
      <c r="A93" s="77">
        <v>100408</v>
      </c>
      <c r="B93" s="78" t="s">
        <v>143</v>
      </c>
      <c r="C93" s="52"/>
      <c r="D93" s="17"/>
      <c r="E93" s="17"/>
      <c r="F93" s="81">
        <f t="shared" si="13"/>
        <v>0</v>
      </c>
      <c r="G93" s="81" t="e">
        <f t="shared" si="14"/>
        <v>#DIV/0!</v>
      </c>
      <c r="I93" s="93"/>
      <c r="J93" s="94"/>
      <c r="K93" s="17"/>
      <c r="L93" s="52"/>
      <c r="M93" s="17"/>
      <c r="N93" s="81" t="e">
        <f t="shared" si="15"/>
        <v>#DIV/0!</v>
      </c>
      <c r="O93" s="66"/>
      <c r="P93" s="81" t="e">
        <f t="shared" si="16"/>
        <v>#DIV/0!</v>
      </c>
      <c r="Q93" s="52"/>
      <c r="R93" s="81" t="e">
        <f t="shared" si="18"/>
        <v>#DIV/0!</v>
      </c>
    </row>
    <row r="94" spans="1:18" x14ac:dyDescent="0.25">
      <c r="A94" s="77">
        <v>100409</v>
      </c>
      <c r="B94" s="78" t="s">
        <v>144</v>
      </c>
      <c r="C94" s="52"/>
      <c r="D94" s="17"/>
      <c r="E94" s="17"/>
      <c r="F94" s="81">
        <f t="shared" si="13"/>
        <v>0</v>
      </c>
      <c r="G94" s="81" t="e">
        <f t="shared" si="14"/>
        <v>#DIV/0!</v>
      </c>
      <c r="I94" s="93"/>
      <c r="J94" s="94"/>
      <c r="K94" s="17"/>
      <c r="L94" s="52"/>
      <c r="M94" s="17"/>
      <c r="N94" s="81" t="e">
        <f t="shared" si="15"/>
        <v>#DIV/0!</v>
      </c>
      <c r="O94" s="66"/>
      <c r="P94" s="81" t="e">
        <f t="shared" si="16"/>
        <v>#DIV/0!</v>
      </c>
      <c r="Q94" s="52"/>
      <c r="R94" s="81" t="e">
        <f t="shared" si="18"/>
        <v>#DIV/0!</v>
      </c>
    </row>
    <row r="95" spans="1:18" x14ac:dyDescent="0.25">
      <c r="A95" s="77">
        <v>100410</v>
      </c>
      <c r="B95" s="78" t="s">
        <v>145</v>
      </c>
      <c r="C95" s="52"/>
      <c r="D95" s="17"/>
      <c r="E95" s="17"/>
      <c r="F95" s="81">
        <f t="shared" si="13"/>
        <v>0</v>
      </c>
      <c r="G95" s="81" t="e">
        <f t="shared" si="14"/>
        <v>#DIV/0!</v>
      </c>
      <c r="I95" s="93"/>
      <c r="J95" s="94"/>
      <c r="K95" s="17"/>
      <c r="L95" s="52"/>
      <c r="M95" s="17"/>
      <c r="N95" s="81" t="e">
        <f t="shared" si="15"/>
        <v>#DIV/0!</v>
      </c>
      <c r="O95" s="66"/>
      <c r="P95" s="81" t="e">
        <f t="shared" si="16"/>
        <v>#DIV/0!</v>
      </c>
      <c r="Q95" s="52"/>
      <c r="R95" s="81" t="e">
        <f t="shared" si="18"/>
        <v>#DIV/0!</v>
      </c>
    </row>
    <row r="96" spans="1:18" x14ac:dyDescent="0.25">
      <c r="A96" s="79">
        <v>110208</v>
      </c>
      <c r="B96" s="85" t="s">
        <v>238</v>
      </c>
      <c r="C96" s="52"/>
      <c r="D96" s="17"/>
      <c r="E96" s="17"/>
      <c r="F96" s="81">
        <f t="shared" si="13"/>
        <v>0</v>
      </c>
      <c r="G96" s="81" t="e">
        <f t="shared" si="14"/>
        <v>#DIV/0!</v>
      </c>
      <c r="I96" s="93"/>
      <c r="J96" s="94"/>
      <c r="K96" s="17"/>
      <c r="L96" s="52"/>
      <c r="M96" s="17"/>
      <c r="N96" s="81" t="e">
        <f t="shared" si="15"/>
        <v>#DIV/0!</v>
      </c>
      <c r="O96" s="66"/>
      <c r="P96" s="81" t="e">
        <f t="shared" si="16"/>
        <v>#DIV/0!</v>
      </c>
      <c r="Q96" s="52"/>
      <c r="R96" s="81" t="e">
        <f t="shared" ref="R96:R116" si="19">+Q96*P96</f>
        <v>#DIV/0!</v>
      </c>
    </row>
    <row r="97" spans="1:18" x14ac:dyDescent="0.25">
      <c r="A97" s="79">
        <v>110209</v>
      </c>
      <c r="B97" s="85" t="s">
        <v>239</v>
      </c>
      <c r="C97" s="52"/>
      <c r="D97" s="17"/>
      <c r="E97" s="17"/>
      <c r="F97" s="81">
        <f t="shared" si="13"/>
        <v>0</v>
      </c>
      <c r="G97" s="81" t="e">
        <f t="shared" si="14"/>
        <v>#DIV/0!</v>
      </c>
      <c r="I97" s="93"/>
      <c r="J97" s="94"/>
      <c r="K97" s="17"/>
      <c r="L97" s="52"/>
      <c r="M97" s="17"/>
      <c r="N97" s="81" t="e">
        <f t="shared" si="15"/>
        <v>#DIV/0!</v>
      </c>
      <c r="O97" s="66"/>
      <c r="P97" s="81" t="e">
        <f t="shared" si="16"/>
        <v>#DIV/0!</v>
      </c>
      <c r="Q97" s="52"/>
      <c r="R97" s="81" t="e">
        <f t="shared" si="19"/>
        <v>#DIV/0!</v>
      </c>
    </row>
    <row r="98" spans="1:18" x14ac:dyDescent="0.25">
      <c r="A98" s="79">
        <v>110211</v>
      </c>
      <c r="B98" s="85" t="s">
        <v>240</v>
      </c>
      <c r="C98" s="52"/>
      <c r="D98" s="17"/>
      <c r="E98" s="17"/>
      <c r="F98" s="81">
        <f t="shared" si="13"/>
        <v>0</v>
      </c>
      <c r="G98" s="81" t="e">
        <f t="shared" si="14"/>
        <v>#DIV/0!</v>
      </c>
      <c r="I98" s="93"/>
      <c r="J98" s="94"/>
      <c r="K98" s="17"/>
      <c r="L98" s="52"/>
      <c r="M98" s="17"/>
      <c r="N98" s="81" t="e">
        <f t="shared" si="15"/>
        <v>#DIV/0!</v>
      </c>
      <c r="O98" s="66"/>
      <c r="P98" s="81" t="e">
        <f t="shared" si="16"/>
        <v>#DIV/0!</v>
      </c>
      <c r="Q98" s="52"/>
      <c r="R98" s="81" t="e">
        <f t="shared" si="19"/>
        <v>#DIV/0!</v>
      </c>
    </row>
    <row r="99" spans="1:18" x14ac:dyDescent="0.25">
      <c r="A99" s="77">
        <v>100296</v>
      </c>
      <c r="B99" s="78" t="s">
        <v>129</v>
      </c>
      <c r="C99" s="52"/>
      <c r="D99" s="17"/>
      <c r="E99" s="17"/>
      <c r="F99" s="81">
        <f t="shared" ref="F99:F130" si="20">+E99+D99</f>
        <v>0</v>
      </c>
      <c r="G99" s="81" t="e">
        <f t="shared" ref="G99:G130" si="21">+F99/C99</f>
        <v>#DIV/0!</v>
      </c>
      <c r="I99" s="93"/>
      <c r="J99" s="94"/>
      <c r="K99" s="17"/>
      <c r="L99" s="52"/>
      <c r="M99" s="17"/>
      <c r="N99" s="81" t="e">
        <f t="shared" ref="N99:N130" si="22">+M99/L99</f>
        <v>#DIV/0!</v>
      </c>
      <c r="O99" s="66"/>
      <c r="P99" s="81" t="e">
        <f t="shared" ref="P99:P130" si="23">+N99-G99</f>
        <v>#DIV/0!</v>
      </c>
      <c r="Q99" s="52"/>
      <c r="R99" s="81" t="e">
        <f t="shared" si="19"/>
        <v>#DIV/0!</v>
      </c>
    </row>
    <row r="100" spans="1:18" x14ac:dyDescent="0.25">
      <c r="A100" s="77">
        <v>110161</v>
      </c>
      <c r="B100" s="78" t="s">
        <v>168</v>
      </c>
      <c r="C100" s="52"/>
      <c r="D100" s="17"/>
      <c r="E100" s="17"/>
      <c r="F100" s="81">
        <f t="shared" si="20"/>
        <v>0</v>
      </c>
      <c r="G100" s="81" t="e">
        <f t="shared" si="21"/>
        <v>#DIV/0!</v>
      </c>
      <c r="I100" s="93"/>
      <c r="J100" s="94"/>
      <c r="K100" s="17"/>
      <c r="L100" s="52"/>
      <c r="M100" s="17"/>
      <c r="N100" s="81" t="e">
        <f t="shared" si="22"/>
        <v>#DIV/0!</v>
      </c>
      <c r="O100" s="66"/>
      <c r="P100" s="81" t="e">
        <f t="shared" si="23"/>
        <v>#DIV/0!</v>
      </c>
      <c r="Q100" s="52"/>
      <c r="R100" s="81" t="e">
        <f t="shared" si="19"/>
        <v>#DIV/0!</v>
      </c>
    </row>
    <row r="101" spans="1:18" x14ac:dyDescent="0.25">
      <c r="A101" s="77">
        <v>101014</v>
      </c>
      <c r="B101" s="78" t="s">
        <v>163</v>
      </c>
      <c r="C101" s="52"/>
      <c r="D101" s="17"/>
      <c r="E101" s="17"/>
      <c r="F101" s="81">
        <f t="shared" si="20"/>
        <v>0</v>
      </c>
      <c r="G101" s="81" t="e">
        <f t="shared" si="21"/>
        <v>#DIV/0!</v>
      </c>
      <c r="I101" s="93"/>
      <c r="J101" s="94"/>
      <c r="K101" s="17"/>
      <c r="L101" s="52"/>
      <c r="M101" s="17"/>
      <c r="N101" s="81" t="e">
        <f t="shared" si="22"/>
        <v>#DIV/0!</v>
      </c>
      <c r="O101" s="66"/>
      <c r="P101" s="81" t="e">
        <f t="shared" si="23"/>
        <v>#DIV/0!</v>
      </c>
      <c r="Q101" s="52"/>
      <c r="R101" s="81" t="e">
        <f t="shared" si="19"/>
        <v>#DIV/0!</v>
      </c>
    </row>
    <row r="102" spans="1:18" x14ac:dyDescent="0.25">
      <c r="A102" s="77">
        <v>100212</v>
      </c>
      <c r="B102" s="78" t="s">
        <v>99</v>
      </c>
      <c r="C102" s="52"/>
      <c r="D102" s="17"/>
      <c r="E102" s="17"/>
      <c r="F102" s="81">
        <f t="shared" si="20"/>
        <v>0</v>
      </c>
      <c r="G102" s="81" t="e">
        <f t="shared" si="21"/>
        <v>#DIV/0!</v>
      </c>
      <c r="I102" s="93"/>
      <c r="J102" s="94"/>
      <c r="K102" s="17"/>
      <c r="L102" s="52"/>
      <c r="M102" s="17"/>
      <c r="N102" s="81" t="e">
        <f t="shared" si="22"/>
        <v>#DIV/0!</v>
      </c>
      <c r="O102" s="66"/>
      <c r="P102" s="81" t="e">
        <f t="shared" si="23"/>
        <v>#DIV/0!</v>
      </c>
      <c r="Q102" s="52"/>
      <c r="R102" s="81" t="e">
        <f t="shared" si="19"/>
        <v>#DIV/0!</v>
      </c>
    </row>
    <row r="103" spans="1:18" x14ac:dyDescent="0.25">
      <c r="A103" s="77">
        <v>110233</v>
      </c>
      <c r="B103" s="78" t="s">
        <v>172</v>
      </c>
      <c r="C103" s="52"/>
      <c r="D103" s="17"/>
      <c r="E103" s="17"/>
      <c r="F103" s="81">
        <f t="shared" si="20"/>
        <v>0</v>
      </c>
      <c r="G103" s="81" t="e">
        <f t="shared" si="21"/>
        <v>#DIV/0!</v>
      </c>
      <c r="I103" s="93"/>
      <c r="J103" s="94"/>
      <c r="K103" s="17"/>
      <c r="L103" s="52"/>
      <c r="M103" s="17"/>
      <c r="N103" s="81" t="e">
        <f t="shared" si="22"/>
        <v>#DIV/0!</v>
      </c>
      <c r="O103" s="66"/>
      <c r="P103" s="81" t="e">
        <f t="shared" si="23"/>
        <v>#DIV/0!</v>
      </c>
      <c r="Q103" s="52"/>
      <c r="R103" s="81" t="e">
        <f t="shared" si="19"/>
        <v>#DIV/0!</v>
      </c>
    </row>
    <row r="104" spans="1:18" x14ac:dyDescent="0.25">
      <c r="A104" s="77">
        <v>100467</v>
      </c>
      <c r="B104" s="78" t="s">
        <v>223</v>
      </c>
      <c r="C104" s="52"/>
      <c r="D104" s="17"/>
      <c r="E104" s="17"/>
      <c r="F104" s="81">
        <f t="shared" si="20"/>
        <v>0</v>
      </c>
      <c r="G104" s="81" t="e">
        <f t="shared" si="21"/>
        <v>#DIV/0!</v>
      </c>
      <c r="I104" s="93"/>
      <c r="J104" s="94"/>
      <c r="K104" s="17"/>
      <c r="L104" s="52"/>
      <c r="M104" s="17"/>
      <c r="N104" s="81" t="e">
        <f t="shared" si="22"/>
        <v>#DIV/0!</v>
      </c>
      <c r="O104" s="66"/>
      <c r="P104" s="81" t="e">
        <f t="shared" si="23"/>
        <v>#DIV/0!</v>
      </c>
      <c r="Q104" s="52"/>
      <c r="R104" s="81" t="e">
        <f t="shared" si="19"/>
        <v>#DIV/0!</v>
      </c>
    </row>
    <row r="105" spans="1:18" x14ac:dyDescent="0.25">
      <c r="A105" s="77">
        <v>100468</v>
      </c>
      <c r="B105" s="78" t="s">
        <v>224</v>
      </c>
      <c r="C105" s="52"/>
      <c r="D105" s="17"/>
      <c r="E105" s="17"/>
      <c r="F105" s="81">
        <f t="shared" si="20"/>
        <v>0</v>
      </c>
      <c r="G105" s="81" t="e">
        <f t="shared" si="21"/>
        <v>#DIV/0!</v>
      </c>
      <c r="I105" s="93"/>
      <c r="J105" s="94"/>
      <c r="K105" s="17"/>
      <c r="L105" s="52"/>
      <c r="M105" s="17"/>
      <c r="N105" s="81" t="e">
        <f t="shared" si="22"/>
        <v>#DIV/0!</v>
      </c>
      <c r="O105" s="66"/>
      <c r="P105" s="81" t="e">
        <f t="shared" si="23"/>
        <v>#DIV/0!</v>
      </c>
      <c r="Q105" s="52"/>
      <c r="R105" s="81" t="e">
        <f t="shared" si="19"/>
        <v>#DIV/0!</v>
      </c>
    </row>
    <row r="106" spans="1:18" x14ac:dyDescent="0.25">
      <c r="A106" s="79">
        <v>100466</v>
      </c>
      <c r="B106" s="85" t="s">
        <v>241</v>
      </c>
      <c r="C106" s="52"/>
      <c r="D106" s="17"/>
      <c r="E106" s="17"/>
      <c r="F106" s="81">
        <f t="shared" si="20"/>
        <v>0</v>
      </c>
      <c r="G106" s="81" t="e">
        <f t="shared" si="21"/>
        <v>#DIV/0!</v>
      </c>
      <c r="I106" s="93"/>
      <c r="J106" s="94"/>
      <c r="K106" s="17"/>
      <c r="L106" s="52"/>
      <c r="M106" s="17"/>
      <c r="N106" s="81" t="e">
        <f t="shared" si="22"/>
        <v>#DIV/0!</v>
      </c>
      <c r="O106" s="66"/>
      <c r="P106" s="81" t="e">
        <f t="shared" si="23"/>
        <v>#DIV/0!</v>
      </c>
      <c r="Q106" s="52"/>
      <c r="R106" s="81" t="e">
        <f t="shared" si="19"/>
        <v>#DIV/0!</v>
      </c>
    </row>
    <row r="107" spans="1:18" x14ac:dyDescent="0.25">
      <c r="A107" s="77">
        <v>100442</v>
      </c>
      <c r="B107" s="78" t="s">
        <v>151</v>
      </c>
      <c r="C107" s="52"/>
      <c r="D107" s="17"/>
      <c r="E107" s="17"/>
      <c r="F107" s="81">
        <f t="shared" si="20"/>
        <v>0</v>
      </c>
      <c r="G107" s="81" t="e">
        <f t="shared" si="21"/>
        <v>#DIV/0!</v>
      </c>
      <c r="I107" s="93"/>
      <c r="J107" s="94"/>
      <c r="K107" s="17"/>
      <c r="L107" s="52"/>
      <c r="M107" s="17"/>
      <c r="N107" s="81" t="e">
        <f t="shared" si="22"/>
        <v>#DIV/0!</v>
      </c>
      <c r="O107" s="66"/>
      <c r="P107" s="81" t="e">
        <f t="shared" si="23"/>
        <v>#DIV/0!</v>
      </c>
      <c r="Q107" s="52"/>
      <c r="R107" s="81" t="e">
        <f t="shared" si="19"/>
        <v>#DIV/0!</v>
      </c>
    </row>
    <row r="108" spans="1:18" x14ac:dyDescent="0.25">
      <c r="A108" s="77">
        <v>100439</v>
      </c>
      <c r="B108" s="78" t="s">
        <v>149</v>
      </c>
      <c r="C108" s="52"/>
      <c r="D108" s="17"/>
      <c r="E108" s="17"/>
      <c r="F108" s="81">
        <f t="shared" si="20"/>
        <v>0</v>
      </c>
      <c r="G108" s="81" t="e">
        <f t="shared" si="21"/>
        <v>#DIV/0!</v>
      </c>
      <c r="I108" s="93"/>
      <c r="J108" s="94"/>
      <c r="K108" s="17"/>
      <c r="L108" s="52"/>
      <c r="M108" s="17"/>
      <c r="N108" s="81" t="e">
        <f t="shared" si="22"/>
        <v>#DIV/0!</v>
      </c>
      <c r="O108" s="66"/>
      <c r="P108" s="81" t="e">
        <f t="shared" si="23"/>
        <v>#DIV/0!</v>
      </c>
      <c r="Q108" s="52"/>
      <c r="R108" s="81" t="e">
        <f t="shared" si="19"/>
        <v>#DIV/0!</v>
      </c>
    </row>
    <row r="109" spans="1:18" x14ac:dyDescent="0.25">
      <c r="A109" s="77">
        <v>100441</v>
      </c>
      <c r="B109" s="78" t="s">
        <v>150</v>
      </c>
      <c r="C109" s="52"/>
      <c r="D109" s="17"/>
      <c r="E109" s="17"/>
      <c r="F109" s="81">
        <f t="shared" si="20"/>
        <v>0</v>
      </c>
      <c r="G109" s="81" t="e">
        <f t="shared" si="21"/>
        <v>#DIV/0!</v>
      </c>
      <c r="I109" s="93"/>
      <c r="J109" s="94"/>
      <c r="K109" s="17"/>
      <c r="L109" s="52"/>
      <c r="M109" s="17"/>
      <c r="N109" s="81" t="e">
        <f t="shared" si="22"/>
        <v>#DIV/0!</v>
      </c>
      <c r="O109" s="66"/>
      <c r="P109" s="81" t="e">
        <f t="shared" si="23"/>
        <v>#DIV/0!</v>
      </c>
      <c r="Q109" s="52"/>
      <c r="R109" s="81" t="e">
        <f t="shared" si="19"/>
        <v>#DIV/0!</v>
      </c>
    </row>
    <row r="110" spans="1:18" x14ac:dyDescent="0.25">
      <c r="A110" s="77">
        <v>100276</v>
      </c>
      <c r="B110" s="78" t="s">
        <v>121</v>
      </c>
      <c r="C110" s="52"/>
      <c r="D110" s="17"/>
      <c r="E110" s="17"/>
      <c r="F110" s="81">
        <f t="shared" si="20"/>
        <v>0</v>
      </c>
      <c r="G110" s="81" t="e">
        <f t="shared" si="21"/>
        <v>#DIV/0!</v>
      </c>
      <c r="I110" s="93"/>
      <c r="J110" s="94"/>
      <c r="K110" s="17"/>
      <c r="L110" s="52"/>
      <c r="M110" s="17"/>
      <c r="N110" s="81" t="e">
        <f t="shared" si="22"/>
        <v>#DIV/0!</v>
      </c>
      <c r="O110" s="66"/>
      <c r="P110" s="81" t="e">
        <f t="shared" si="23"/>
        <v>#DIV/0!</v>
      </c>
      <c r="Q110" s="52"/>
      <c r="R110" s="81" t="e">
        <f t="shared" si="19"/>
        <v>#DIV/0!</v>
      </c>
    </row>
    <row r="111" spans="1:18" x14ac:dyDescent="0.25">
      <c r="A111" s="77">
        <v>100277</v>
      </c>
      <c r="B111" s="78" t="s">
        <v>122</v>
      </c>
      <c r="C111" s="52"/>
      <c r="D111" s="17"/>
      <c r="E111" s="17"/>
      <c r="F111" s="81">
        <f t="shared" si="20"/>
        <v>0</v>
      </c>
      <c r="G111" s="81" t="e">
        <f t="shared" si="21"/>
        <v>#DIV/0!</v>
      </c>
      <c r="I111" s="93"/>
      <c r="J111" s="94"/>
      <c r="K111" s="17"/>
      <c r="L111" s="52"/>
      <c r="M111" s="17"/>
      <c r="N111" s="81" t="e">
        <f t="shared" si="22"/>
        <v>#DIV/0!</v>
      </c>
      <c r="O111" s="66"/>
      <c r="P111" s="81" t="e">
        <f t="shared" si="23"/>
        <v>#DIV/0!</v>
      </c>
      <c r="Q111" s="52"/>
      <c r="R111" s="81" t="e">
        <f t="shared" si="19"/>
        <v>#DIV/0!</v>
      </c>
    </row>
    <row r="112" spans="1:18" x14ac:dyDescent="0.25">
      <c r="A112" s="77">
        <v>100283</v>
      </c>
      <c r="B112" s="78" t="s">
        <v>126</v>
      </c>
      <c r="C112" s="52"/>
      <c r="D112" s="17"/>
      <c r="E112" s="17"/>
      <c r="F112" s="81">
        <f t="shared" si="20"/>
        <v>0</v>
      </c>
      <c r="G112" s="81" t="e">
        <f t="shared" si="21"/>
        <v>#DIV/0!</v>
      </c>
      <c r="I112" s="93"/>
      <c r="J112" s="94"/>
      <c r="K112" s="17"/>
      <c r="L112" s="52"/>
      <c r="M112" s="17"/>
      <c r="N112" s="81" t="e">
        <f t="shared" si="22"/>
        <v>#DIV/0!</v>
      </c>
      <c r="O112" s="66"/>
      <c r="P112" s="81" t="e">
        <f t="shared" si="23"/>
        <v>#DIV/0!</v>
      </c>
      <c r="Q112" s="52"/>
      <c r="R112" s="81" t="e">
        <f t="shared" si="19"/>
        <v>#DIV/0!</v>
      </c>
    </row>
    <row r="113" spans="1:18" x14ac:dyDescent="0.25">
      <c r="A113" s="77">
        <v>100241</v>
      </c>
      <c r="B113" s="78" t="s">
        <v>111</v>
      </c>
      <c r="C113" s="52"/>
      <c r="D113" s="17"/>
      <c r="E113" s="17"/>
      <c r="F113" s="81">
        <f t="shared" si="20"/>
        <v>0</v>
      </c>
      <c r="G113" s="81" t="e">
        <f t="shared" si="21"/>
        <v>#DIV/0!</v>
      </c>
      <c r="I113" s="93"/>
      <c r="J113" s="94"/>
      <c r="K113" s="17"/>
      <c r="L113" s="52"/>
      <c r="M113" s="17"/>
      <c r="N113" s="81" t="e">
        <f t="shared" si="22"/>
        <v>#DIV/0!</v>
      </c>
      <c r="O113" s="66"/>
      <c r="P113" s="81" t="e">
        <f t="shared" si="23"/>
        <v>#DIV/0!</v>
      </c>
      <c r="Q113" s="52"/>
      <c r="R113" s="81" t="e">
        <f t="shared" si="19"/>
        <v>#DIV/0!</v>
      </c>
    </row>
    <row r="114" spans="1:18" x14ac:dyDescent="0.25">
      <c r="A114" s="77">
        <v>100220</v>
      </c>
      <c r="B114" s="78" t="s">
        <v>103</v>
      </c>
      <c r="C114" s="52"/>
      <c r="D114" s="17"/>
      <c r="E114" s="17"/>
      <c r="F114" s="81">
        <f t="shared" si="20"/>
        <v>0</v>
      </c>
      <c r="G114" s="81" t="e">
        <f t="shared" si="21"/>
        <v>#DIV/0!</v>
      </c>
      <c r="I114" s="93"/>
      <c r="J114" s="94"/>
      <c r="K114" s="17"/>
      <c r="L114" s="52"/>
      <c r="M114" s="17"/>
      <c r="N114" s="81" t="e">
        <f t="shared" si="22"/>
        <v>#DIV/0!</v>
      </c>
      <c r="O114" s="66"/>
      <c r="P114" s="81" t="e">
        <f t="shared" si="23"/>
        <v>#DIV/0!</v>
      </c>
      <c r="Q114" s="52"/>
      <c r="R114" s="81" t="e">
        <f t="shared" si="19"/>
        <v>#DIV/0!</v>
      </c>
    </row>
    <row r="115" spans="1:18" x14ac:dyDescent="0.25">
      <c r="A115" s="77">
        <v>110234</v>
      </c>
      <c r="B115" s="78" t="s">
        <v>173</v>
      </c>
      <c r="C115" s="52"/>
      <c r="D115" s="17"/>
      <c r="E115" s="17"/>
      <c r="F115" s="81">
        <f t="shared" si="20"/>
        <v>0</v>
      </c>
      <c r="G115" s="81" t="e">
        <f t="shared" si="21"/>
        <v>#DIV/0!</v>
      </c>
      <c r="I115" s="93"/>
      <c r="J115" s="94"/>
      <c r="K115" s="17"/>
      <c r="L115" s="52"/>
      <c r="M115" s="17"/>
      <c r="N115" s="81" t="e">
        <f t="shared" si="22"/>
        <v>#DIV/0!</v>
      </c>
      <c r="O115" s="66"/>
      <c r="P115" s="81" t="e">
        <f t="shared" si="23"/>
        <v>#DIV/0!</v>
      </c>
      <c r="Q115" s="52"/>
      <c r="R115" s="81" t="e">
        <f t="shared" si="19"/>
        <v>#DIV/0!</v>
      </c>
    </row>
    <row r="116" spans="1:18" x14ac:dyDescent="0.25">
      <c r="A116" s="77">
        <v>110236</v>
      </c>
      <c r="B116" s="78" t="s">
        <v>174</v>
      </c>
      <c r="C116" s="52"/>
      <c r="D116" s="17"/>
      <c r="E116" s="17"/>
      <c r="F116" s="81">
        <f t="shared" si="20"/>
        <v>0</v>
      </c>
      <c r="G116" s="81" t="e">
        <f t="shared" si="21"/>
        <v>#DIV/0!</v>
      </c>
      <c r="I116" s="93"/>
      <c r="J116" s="94"/>
      <c r="K116" s="17"/>
      <c r="L116" s="52"/>
      <c r="M116" s="17"/>
      <c r="N116" s="81" t="e">
        <f t="shared" si="22"/>
        <v>#DIV/0!</v>
      </c>
      <c r="O116" s="66"/>
      <c r="P116" s="81" t="e">
        <f t="shared" si="23"/>
        <v>#DIV/0!</v>
      </c>
      <c r="Q116" s="52"/>
      <c r="R116" s="81" t="e">
        <f t="shared" si="19"/>
        <v>#DIV/0!</v>
      </c>
    </row>
    <row r="117" spans="1:18" x14ac:dyDescent="0.25">
      <c r="A117" s="77">
        <v>100219</v>
      </c>
      <c r="B117" s="78" t="s">
        <v>102</v>
      </c>
      <c r="C117" s="52"/>
      <c r="D117" s="17"/>
      <c r="E117" s="17"/>
      <c r="F117" s="81">
        <f t="shared" si="20"/>
        <v>0</v>
      </c>
      <c r="G117" s="81" t="e">
        <f t="shared" si="21"/>
        <v>#DIV/0!</v>
      </c>
      <c r="I117" s="93"/>
      <c r="J117" s="94"/>
      <c r="K117" s="17"/>
      <c r="L117" s="52"/>
      <c r="M117" s="17"/>
      <c r="N117" s="81" t="e">
        <f t="shared" si="22"/>
        <v>#DIV/0!</v>
      </c>
      <c r="O117" s="66"/>
      <c r="P117" s="81" t="e">
        <f t="shared" si="23"/>
        <v>#DIV/0!</v>
      </c>
      <c r="Q117" s="52"/>
      <c r="R117" s="81" t="e">
        <f t="shared" ref="R117:R137" si="24">+Q117*P117</f>
        <v>#DIV/0!</v>
      </c>
    </row>
    <row r="118" spans="1:18" x14ac:dyDescent="0.25">
      <c r="A118" s="77">
        <v>100239</v>
      </c>
      <c r="B118" s="78" t="s">
        <v>110</v>
      </c>
      <c r="C118" s="52"/>
      <c r="D118" s="17"/>
      <c r="E118" s="17"/>
      <c r="F118" s="81">
        <f t="shared" si="20"/>
        <v>0</v>
      </c>
      <c r="G118" s="81" t="e">
        <f t="shared" si="21"/>
        <v>#DIV/0!</v>
      </c>
      <c r="I118" s="93"/>
      <c r="J118" s="94"/>
      <c r="K118" s="17"/>
      <c r="L118" s="52"/>
      <c r="M118" s="17"/>
      <c r="N118" s="81" t="e">
        <f t="shared" si="22"/>
        <v>#DIV/0!</v>
      </c>
      <c r="O118" s="66"/>
      <c r="P118" s="81" t="e">
        <f t="shared" si="23"/>
        <v>#DIV/0!</v>
      </c>
      <c r="Q118" s="52"/>
      <c r="R118" s="81" t="e">
        <f t="shared" si="24"/>
        <v>#DIV/0!</v>
      </c>
    </row>
    <row r="119" spans="1:18" x14ac:dyDescent="0.25">
      <c r="A119" s="77">
        <v>100396</v>
      </c>
      <c r="B119" s="78" t="s">
        <v>142</v>
      </c>
      <c r="C119" s="52"/>
      <c r="D119" s="17"/>
      <c r="E119" s="17"/>
      <c r="F119" s="81">
        <f t="shared" si="20"/>
        <v>0</v>
      </c>
      <c r="G119" s="81" t="e">
        <f t="shared" si="21"/>
        <v>#DIV/0!</v>
      </c>
      <c r="I119" s="93"/>
      <c r="J119" s="94"/>
      <c r="K119" s="17"/>
      <c r="L119" s="52"/>
      <c r="M119" s="17"/>
      <c r="N119" s="81" t="e">
        <f t="shared" si="22"/>
        <v>#DIV/0!</v>
      </c>
      <c r="O119" s="66"/>
      <c r="P119" s="81" t="e">
        <f t="shared" si="23"/>
        <v>#DIV/0!</v>
      </c>
      <c r="Q119" s="52"/>
      <c r="R119" s="81" t="e">
        <f t="shared" si="24"/>
        <v>#DIV/0!</v>
      </c>
    </row>
    <row r="120" spans="1:18" x14ac:dyDescent="0.25">
      <c r="A120" s="77">
        <v>100391</v>
      </c>
      <c r="B120" s="78" t="s">
        <v>141</v>
      </c>
      <c r="C120" s="52"/>
      <c r="D120" s="17"/>
      <c r="E120" s="17"/>
      <c r="F120" s="81">
        <f t="shared" si="20"/>
        <v>0</v>
      </c>
      <c r="G120" s="81" t="e">
        <f t="shared" si="21"/>
        <v>#DIV/0!</v>
      </c>
      <c r="I120" s="93"/>
      <c r="J120" s="94"/>
      <c r="K120" s="17"/>
      <c r="L120" s="52"/>
      <c r="M120" s="17"/>
      <c r="N120" s="81" t="e">
        <f t="shared" si="22"/>
        <v>#DIV/0!</v>
      </c>
      <c r="O120" s="66"/>
      <c r="P120" s="81" t="e">
        <f t="shared" si="23"/>
        <v>#DIV/0!</v>
      </c>
      <c r="Q120" s="52"/>
      <c r="R120" s="81" t="e">
        <f t="shared" si="24"/>
        <v>#DIV/0!</v>
      </c>
    </row>
    <row r="121" spans="1:18" x14ac:dyDescent="0.25">
      <c r="A121" s="77">
        <v>100392</v>
      </c>
      <c r="B121" s="78" t="s">
        <v>222</v>
      </c>
      <c r="C121" s="52"/>
      <c r="D121" s="17"/>
      <c r="E121" s="17"/>
      <c r="F121" s="81">
        <f t="shared" si="20"/>
        <v>0</v>
      </c>
      <c r="G121" s="81" t="e">
        <f t="shared" si="21"/>
        <v>#DIV/0!</v>
      </c>
      <c r="I121" s="93"/>
      <c r="J121" s="94"/>
      <c r="K121" s="17"/>
      <c r="L121" s="52"/>
      <c r="M121" s="17"/>
      <c r="N121" s="81" t="e">
        <f t="shared" si="22"/>
        <v>#DIV/0!</v>
      </c>
      <c r="O121" s="66"/>
      <c r="P121" s="81" t="e">
        <f t="shared" si="23"/>
        <v>#DIV/0!</v>
      </c>
      <c r="Q121" s="52"/>
      <c r="R121" s="81" t="e">
        <f t="shared" si="24"/>
        <v>#DIV/0!</v>
      </c>
    </row>
    <row r="122" spans="1:18" x14ac:dyDescent="0.25">
      <c r="A122" s="77">
        <v>100389</v>
      </c>
      <c r="B122" s="78" t="s">
        <v>140</v>
      </c>
      <c r="C122" s="52"/>
      <c r="D122" s="17"/>
      <c r="E122" s="17"/>
      <c r="F122" s="81">
        <f t="shared" si="20"/>
        <v>0</v>
      </c>
      <c r="G122" s="81" t="e">
        <f t="shared" si="21"/>
        <v>#DIV/0!</v>
      </c>
      <c r="I122" s="93"/>
      <c r="J122" s="94"/>
      <c r="K122" s="17"/>
      <c r="L122" s="52"/>
      <c r="M122" s="17"/>
      <c r="N122" s="81" t="e">
        <f t="shared" si="22"/>
        <v>#DIV/0!</v>
      </c>
      <c r="O122" s="66"/>
      <c r="P122" s="81" t="e">
        <f t="shared" si="23"/>
        <v>#DIV/0!</v>
      </c>
      <c r="Q122" s="52"/>
      <c r="R122" s="81" t="e">
        <f t="shared" si="24"/>
        <v>#DIV/0!</v>
      </c>
    </row>
    <row r="123" spans="1:18" x14ac:dyDescent="0.25">
      <c r="A123" s="77">
        <v>100282</v>
      </c>
      <c r="B123" s="78" t="s">
        <v>125</v>
      </c>
      <c r="C123" s="52"/>
      <c r="D123" s="17"/>
      <c r="E123" s="17"/>
      <c r="F123" s="81">
        <f t="shared" si="20"/>
        <v>0</v>
      </c>
      <c r="G123" s="81" t="e">
        <f t="shared" si="21"/>
        <v>#DIV/0!</v>
      </c>
      <c r="I123" s="93"/>
      <c r="J123" s="94"/>
      <c r="K123" s="17"/>
      <c r="L123" s="52"/>
      <c r="M123" s="17"/>
      <c r="N123" s="81" t="e">
        <f t="shared" si="22"/>
        <v>#DIV/0!</v>
      </c>
      <c r="O123" s="66"/>
      <c r="P123" s="81" t="e">
        <f t="shared" si="23"/>
        <v>#DIV/0!</v>
      </c>
      <c r="Q123" s="52"/>
      <c r="R123" s="81" t="e">
        <f t="shared" si="24"/>
        <v>#DIV/0!</v>
      </c>
    </row>
    <row r="124" spans="1:18" x14ac:dyDescent="0.25">
      <c r="A124" s="77">
        <v>100280</v>
      </c>
      <c r="B124" s="78" t="s">
        <v>124</v>
      </c>
      <c r="C124" s="52"/>
      <c r="D124" s="17"/>
      <c r="E124" s="17"/>
      <c r="F124" s="81">
        <f t="shared" si="20"/>
        <v>0</v>
      </c>
      <c r="G124" s="81" t="e">
        <f t="shared" si="21"/>
        <v>#DIV/0!</v>
      </c>
      <c r="I124" s="93"/>
      <c r="J124" s="94"/>
      <c r="K124" s="17"/>
      <c r="L124" s="52"/>
      <c r="M124" s="17"/>
      <c r="N124" s="81" t="e">
        <f t="shared" si="22"/>
        <v>#DIV/0!</v>
      </c>
      <c r="O124" s="66"/>
      <c r="P124" s="81" t="e">
        <f t="shared" si="23"/>
        <v>#DIV/0!</v>
      </c>
      <c r="Q124" s="52"/>
      <c r="R124" s="81" t="e">
        <f t="shared" si="24"/>
        <v>#DIV/0!</v>
      </c>
    </row>
    <row r="125" spans="1:18" x14ac:dyDescent="0.25">
      <c r="A125" s="77">
        <v>100279</v>
      </c>
      <c r="B125" s="78" t="s">
        <v>123</v>
      </c>
      <c r="C125" s="52"/>
      <c r="D125" s="17"/>
      <c r="E125" s="17"/>
      <c r="F125" s="81">
        <f t="shared" si="20"/>
        <v>0</v>
      </c>
      <c r="G125" s="81" t="e">
        <f t="shared" si="21"/>
        <v>#DIV/0!</v>
      </c>
      <c r="I125" s="93"/>
      <c r="J125" s="94"/>
      <c r="K125" s="17"/>
      <c r="L125" s="52"/>
      <c r="M125" s="17"/>
      <c r="N125" s="81" t="e">
        <f t="shared" si="22"/>
        <v>#DIV/0!</v>
      </c>
      <c r="O125" s="66"/>
      <c r="P125" s="81" t="e">
        <f t="shared" si="23"/>
        <v>#DIV/0!</v>
      </c>
      <c r="Q125" s="52"/>
      <c r="R125" s="81" t="e">
        <f t="shared" si="24"/>
        <v>#DIV/0!</v>
      </c>
    </row>
    <row r="126" spans="1:18" x14ac:dyDescent="0.25">
      <c r="A126" s="77">
        <v>100225</v>
      </c>
      <c r="B126" s="78" t="s">
        <v>105</v>
      </c>
      <c r="C126" s="52"/>
      <c r="D126" s="17"/>
      <c r="E126" s="17"/>
      <c r="F126" s="81">
        <f t="shared" si="20"/>
        <v>0</v>
      </c>
      <c r="G126" s="81" t="e">
        <f t="shared" si="21"/>
        <v>#DIV/0!</v>
      </c>
      <c r="I126" s="93"/>
      <c r="J126" s="94"/>
      <c r="K126" s="17"/>
      <c r="L126" s="52"/>
      <c r="M126" s="17"/>
      <c r="N126" s="81" t="e">
        <f t="shared" si="22"/>
        <v>#DIV/0!</v>
      </c>
      <c r="O126" s="66"/>
      <c r="P126" s="81" t="e">
        <f t="shared" si="23"/>
        <v>#DIV/0!</v>
      </c>
      <c r="Q126" s="52"/>
      <c r="R126" s="81" t="e">
        <f t="shared" si="24"/>
        <v>#DIV/0!</v>
      </c>
    </row>
    <row r="127" spans="1:18" x14ac:dyDescent="0.25">
      <c r="A127" s="77">
        <v>110237</v>
      </c>
      <c r="B127" s="78" t="s">
        <v>175</v>
      </c>
      <c r="C127" s="52"/>
      <c r="D127" s="17"/>
      <c r="E127" s="17"/>
      <c r="F127" s="81">
        <f t="shared" si="20"/>
        <v>0</v>
      </c>
      <c r="G127" s="81" t="e">
        <f t="shared" si="21"/>
        <v>#DIV/0!</v>
      </c>
      <c r="I127" s="93"/>
      <c r="J127" s="94"/>
      <c r="K127" s="17"/>
      <c r="L127" s="52"/>
      <c r="M127" s="17"/>
      <c r="N127" s="81" t="e">
        <f t="shared" si="22"/>
        <v>#DIV/0!</v>
      </c>
      <c r="O127" s="66"/>
      <c r="P127" s="81" t="e">
        <f t="shared" si="23"/>
        <v>#DIV/0!</v>
      </c>
      <c r="Q127" s="52"/>
      <c r="R127" s="81" t="e">
        <f t="shared" si="24"/>
        <v>#DIV/0!</v>
      </c>
    </row>
    <row r="128" spans="1:18" x14ac:dyDescent="0.25">
      <c r="A128" s="77">
        <v>100226</v>
      </c>
      <c r="B128" s="78" t="s">
        <v>106</v>
      </c>
      <c r="C128" s="52"/>
      <c r="D128" s="17"/>
      <c r="E128" s="17"/>
      <c r="F128" s="81">
        <f t="shared" si="20"/>
        <v>0</v>
      </c>
      <c r="G128" s="81" t="e">
        <f t="shared" si="21"/>
        <v>#DIV/0!</v>
      </c>
      <c r="I128" s="93"/>
      <c r="J128" s="94"/>
      <c r="K128" s="17"/>
      <c r="L128" s="52"/>
      <c r="M128" s="17"/>
      <c r="N128" s="81" t="e">
        <f t="shared" si="22"/>
        <v>#DIV/0!</v>
      </c>
      <c r="O128" s="66"/>
      <c r="P128" s="81" t="e">
        <f t="shared" si="23"/>
        <v>#DIV/0!</v>
      </c>
      <c r="Q128" s="52"/>
      <c r="R128" s="81" t="e">
        <f t="shared" si="24"/>
        <v>#DIV/0!</v>
      </c>
    </row>
    <row r="129" spans="1:18" x14ac:dyDescent="0.25">
      <c r="A129" s="77">
        <v>110238</v>
      </c>
      <c r="B129" s="78" t="s">
        <v>176</v>
      </c>
      <c r="C129" s="52"/>
      <c r="D129" s="17"/>
      <c r="E129" s="17"/>
      <c r="F129" s="81">
        <f t="shared" si="20"/>
        <v>0</v>
      </c>
      <c r="G129" s="81" t="e">
        <f t="shared" si="21"/>
        <v>#DIV/0!</v>
      </c>
      <c r="I129" s="93"/>
      <c r="J129" s="94"/>
      <c r="K129" s="17"/>
      <c r="L129" s="52"/>
      <c r="M129" s="17"/>
      <c r="N129" s="81" t="e">
        <f t="shared" si="22"/>
        <v>#DIV/0!</v>
      </c>
      <c r="O129" s="66"/>
      <c r="P129" s="81" t="e">
        <f t="shared" si="23"/>
        <v>#DIV/0!</v>
      </c>
      <c r="Q129" s="52"/>
      <c r="R129" s="81" t="e">
        <f t="shared" si="24"/>
        <v>#DIV/0!</v>
      </c>
    </row>
    <row r="130" spans="1:18" x14ac:dyDescent="0.25">
      <c r="A130" s="77">
        <v>100224</v>
      </c>
      <c r="B130" s="78" t="s">
        <v>104</v>
      </c>
      <c r="C130" s="52"/>
      <c r="D130" s="17"/>
      <c r="E130" s="17"/>
      <c r="F130" s="81">
        <f t="shared" si="20"/>
        <v>0</v>
      </c>
      <c r="G130" s="81" t="e">
        <f t="shared" si="21"/>
        <v>#DIV/0!</v>
      </c>
      <c r="I130" s="93"/>
      <c r="J130" s="94"/>
      <c r="K130" s="17"/>
      <c r="L130" s="52"/>
      <c r="M130" s="17"/>
      <c r="N130" s="81" t="e">
        <f t="shared" si="22"/>
        <v>#DIV/0!</v>
      </c>
      <c r="O130" s="66"/>
      <c r="P130" s="81" t="e">
        <f t="shared" si="23"/>
        <v>#DIV/0!</v>
      </c>
      <c r="Q130" s="52"/>
      <c r="R130" s="81" t="e">
        <f t="shared" si="24"/>
        <v>#DIV/0!</v>
      </c>
    </row>
    <row r="131" spans="1:18" x14ac:dyDescent="0.25">
      <c r="A131" s="77">
        <v>110239</v>
      </c>
      <c r="B131" s="78" t="s">
        <v>177</v>
      </c>
      <c r="C131" s="52"/>
      <c r="D131" s="17"/>
      <c r="E131" s="17"/>
      <c r="F131" s="81">
        <f t="shared" ref="F131:F162" si="25">+E131+D131</f>
        <v>0</v>
      </c>
      <c r="G131" s="81" t="e">
        <f t="shared" ref="G131:G162" si="26">+F131/C131</f>
        <v>#DIV/0!</v>
      </c>
      <c r="I131" s="93"/>
      <c r="J131" s="94"/>
      <c r="K131" s="17"/>
      <c r="L131" s="52"/>
      <c r="M131" s="17"/>
      <c r="N131" s="81" t="e">
        <f t="shared" ref="N131:N162" si="27">+M131/L131</f>
        <v>#DIV/0!</v>
      </c>
      <c r="O131" s="66"/>
      <c r="P131" s="81" t="e">
        <f t="shared" ref="P131:P162" si="28">+N131-G131</f>
        <v>#DIV/0!</v>
      </c>
      <c r="Q131" s="52"/>
      <c r="R131" s="81" t="e">
        <f t="shared" si="24"/>
        <v>#DIV/0!</v>
      </c>
    </row>
    <row r="132" spans="1:18" x14ac:dyDescent="0.25">
      <c r="A132" s="77">
        <v>100350</v>
      </c>
      <c r="B132" s="78" t="s">
        <v>203</v>
      </c>
      <c r="C132" s="52"/>
      <c r="D132" s="17"/>
      <c r="E132" s="17"/>
      <c r="F132" s="81">
        <f t="shared" si="25"/>
        <v>0</v>
      </c>
      <c r="G132" s="81" t="e">
        <f t="shared" si="26"/>
        <v>#DIV/0!</v>
      </c>
      <c r="I132" s="93"/>
      <c r="J132" s="94"/>
      <c r="K132" s="17"/>
      <c r="L132" s="52"/>
      <c r="M132" s="17"/>
      <c r="N132" s="81" t="e">
        <f t="shared" si="27"/>
        <v>#DIV/0!</v>
      </c>
      <c r="O132" s="66"/>
      <c r="P132" s="81" t="e">
        <f t="shared" si="28"/>
        <v>#DIV/0!</v>
      </c>
      <c r="Q132" s="52"/>
      <c r="R132" s="81" t="e">
        <f t="shared" si="24"/>
        <v>#DIV/0!</v>
      </c>
    </row>
    <row r="133" spans="1:18" x14ac:dyDescent="0.25">
      <c r="A133" s="77">
        <v>100315</v>
      </c>
      <c r="B133" s="78" t="s">
        <v>195</v>
      </c>
      <c r="C133" s="52"/>
      <c r="D133" s="17"/>
      <c r="E133" s="17"/>
      <c r="F133" s="81">
        <f t="shared" si="25"/>
        <v>0</v>
      </c>
      <c r="G133" s="81" t="e">
        <f t="shared" si="26"/>
        <v>#DIV/0!</v>
      </c>
      <c r="I133" s="93"/>
      <c r="J133" s="94"/>
      <c r="K133" s="17"/>
      <c r="L133" s="52"/>
      <c r="M133" s="17"/>
      <c r="N133" s="81" t="e">
        <f t="shared" si="27"/>
        <v>#DIV/0!</v>
      </c>
      <c r="O133" s="66"/>
      <c r="P133" s="81" t="e">
        <f t="shared" si="28"/>
        <v>#DIV/0!</v>
      </c>
      <c r="Q133" s="52"/>
      <c r="R133" s="81" t="e">
        <f t="shared" si="24"/>
        <v>#DIV/0!</v>
      </c>
    </row>
    <row r="134" spans="1:18" x14ac:dyDescent="0.25">
      <c r="A134" s="77">
        <v>100139</v>
      </c>
      <c r="B134" s="78" t="s">
        <v>88</v>
      </c>
      <c r="C134" s="52"/>
      <c r="D134" s="17"/>
      <c r="E134" s="17"/>
      <c r="F134" s="81">
        <f t="shared" si="25"/>
        <v>0</v>
      </c>
      <c r="G134" s="81" t="e">
        <f t="shared" si="26"/>
        <v>#DIV/0!</v>
      </c>
      <c r="I134" s="93"/>
      <c r="J134" s="94"/>
      <c r="K134" s="17"/>
      <c r="L134" s="52"/>
      <c r="M134" s="17"/>
      <c r="N134" s="81" t="e">
        <f t="shared" si="27"/>
        <v>#DIV/0!</v>
      </c>
      <c r="O134" s="66"/>
      <c r="P134" s="81" t="e">
        <f t="shared" si="28"/>
        <v>#DIV/0!</v>
      </c>
      <c r="Q134" s="52"/>
      <c r="R134" s="81" t="e">
        <f t="shared" si="24"/>
        <v>#DIV/0!</v>
      </c>
    </row>
    <row r="135" spans="1:18" x14ac:dyDescent="0.25">
      <c r="A135" s="77">
        <v>100184</v>
      </c>
      <c r="B135" s="78" t="s">
        <v>92</v>
      </c>
      <c r="C135" s="52"/>
      <c r="D135" s="17"/>
      <c r="E135" s="17"/>
      <c r="F135" s="81">
        <f t="shared" si="25"/>
        <v>0</v>
      </c>
      <c r="G135" s="81" t="e">
        <f t="shared" si="26"/>
        <v>#DIV/0!</v>
      </c>
      <c r="I135" s="93"/>
      <c r="J135" s="94"/>
      <c r="K135" s="17"/>
      <c r="L135" s="52"/>
      <c r="M135" s="17"/>
      <c r="N135" s="81" t="e">
        <f t="shared" si="27"/>
        <v>#DIV/0!</v>
      </c>
      <c r="O135" s="66"/>
      <c r="P135" s="81" t="e">
        <f t="shared" si="28"/>
        <v>#DIV/0!</v>
      </c>
      <c r="Q135" s="52"/>
      <c r="R135" s="81" t="e">
        <f t="shared" si="24"/>
        <v>#DIV/0!</v>
      </c>
    </row>
    <row r="136" spans="1:18" x14ac:dyDescent="0.25">
      <c r="A136" s="77">
        <v>100187</v>
      </c>
      <c r="B136" s="78" t="s">
        <v>93</v>
      </c>
      <c r="C136" s="52"/>
      <c r="D136" s="17"/>
      <c r="E136" s="17"/>
      <c r="F136" s="81">
        <f t="shared" si="25"/>
        <v>0</v>
      </c>
      <c r="G136" s="81" t="e">
        <f t="shared" si="26"/>
        <v>#DIV/0!</v>
      </c>
      <c r="I136" s="93"/>
      <c r="J136" s="94"/>
      <c r="K136" s="17"/>
      <c r="L136" s="52"/>
      <c r="M136" s="17"/>
      <c r="N136" s="81" t="e">
        <f t="shared" si="27"/>
        <v>#DIV/0!</v>
      </c>
      <c r="O136" s="66"/>
      <c r="P136" s="81" t="e">
        <f t="shared" si="28"/>
        <v>#DIV/0!</v>
      </c>
      <c r="Q136" s="52"/>
      <c r="R136" s="81" t="e">
        <f t="shared" si="24"/>
        <v>#DIV/0!</v>
      </c>
    </row>
    <row r="137" spans="1:18" x14ac:dyDescent="0.25">
      <c r="A137" s="77">
        <v>100188</v>
      </c>
      <c r="B137" s="78" t="s">
        <v>94</v>
      </c>
      <c r="C137" s="52"/>
      <c r="D137" s="17"/>
      <c r="E137" s="17"/>
      <c r="F137" s="81">
        <f t="shared" si="25"/>
        <v>0</v>
      </c>
      <c r="G137" s="81" t="e">
        <f t="shared" si="26"/>
        <v>#DIV/0!</v>
      </c>
      <c r="I137" s="93"/>
      <c r="J137" s="94"/>
      <c r="K137" s="17"/>
      <c r="L137" s="52"/>
      <c r="M137" s="17"/>
      <c r="N137" s="81" t="e">
        <f t="shared" si="27"/>
        <v>#DIV/0!</v>
      </c>
      <c r="O137" s="66"/>
      <c r="P137" s="81" t="e">
        <f t="shared" si="28"/>
        <v>#DIV/0!</v>
      </c>
      <c r="Q137" s="52"/>
      <c r="R137" s="81" t="e">
        <f t="shared" si="24"/>
        <v>#DIV/0!</v>
      </c>
    </row>
    <row r="138" spans="1:18" x14ac:dyDescent="0.25">
      <c r="A138" s="77">
        <v>100173</v>
      </c>
      <c r="B138" s="78" t="s">
        <v>91</v>
      </c>
      <c r="C138" s="52"/>
      <c r="D138" s="17"/>
      <c r="E138" s="17"/>
      <c r="F138" s="81">
        <f t="shared" si="25"/>
        <v>0</v>
      </c>
      <c r="G138" s="81" t="e">
        <f t="shared" si="26"/>
        <v>#DIV/0!</v>
      </c>
      <c r="I138" s="93"/>
      <c r="J138" s="94"/>
      <c r="K138" s="17"/>
      <c r="L138" s="52"/>
      <c r="M138" s="17"/>
      <c r="N138" s="81" t="e">
        <f t="shared" si="27"/>
        <v>#DIV/0!</v>
      </c>
      <c r="O138" s="66"/>
      <c r="P138" s="81" t="e">
        <f t="shared" si="28"/>
        <v>#DIV/0!</v>
      </c>
      <c r="Q138" s="52"/>
      <c r="R138" s="81" t="e">
        <f t="shared" ref="R138:R141" si="29">+Q138*P138</f>
        <v>#DIV/0!</v>
      </c>
    </row>
    <row r="139" spans="1:18" x14ac:dyDescent="0.25">
      <c r="A139" s="86">
        <v>100193</v>
      </c>
      <c r="B139" s="87" t="s">
        <v>242</v>
      </c>
      <c r="C139" s="52"/>
      <c r="D139" s="17"/>
      <c r="E139" s="17"/>
      <c r="F139" s="81">
        <f t="shared" si="25"/>
        <v>0</v>
      </c>
      <c r="G139" s="81" t="e">
        <f t="shared" si="26"/>
        <v>#DIV/0!</v>
      </c>
      <c r="I139" s="93"/>
      <c r="J139" s="94"/>
      <c r="K139" s="17"/>
      <c r="L139" s="52"/>
      <c r="M139" s="17"/>
      <c r="N139" s="81" t="e">
        <f t="shared" si="27"/>
        <v>#DIV/0!</v>
      </c>
      <c r="O139" s="66"/>
      <c r="P139" s="81" t="e">
        <f t="shared" si="28"/>
        <v>#DIV/0!</v>
      </c>
      <c r="Q139" s="52"/>
      <c r="R139" s="81" t="e">
        <f t="shared" si="29"/>
        <v>#DIV/0!</v>
      </c>
    </row>
    <row r="140" spans="1:18" x14ac:dyDescent="0.25">
      <c r="A140" s="77">
        <v>100357</v>
      </c>
      <c r="B140" s="78" t="s">
        <v>210</v>
      </c>
      <c r="C140" s="52"/>
      <c r="D140" s="17"/>
      <c r="E140" s="17"/>
      <c r="F140" s="81">
        <f t="shared" si="25"/>
        <v>0</v>
      </c>
      <c r="G140" s="81" t="e">
        <f t="shared" si="26"/>
        <v>#DIV/0!</v>
      </c>
      <c r="I140" s="93"/>
      <c r="J140" s="94"/>
      <c r="K140" s="17"/>
      <c r="L140" s="52"/>
      <c r="M140" s="17"/>
      <c r="N140" s="81" t="e">
        <f t="shared" si="27"/>
        <v>#DIV/0!</v>
      </c>
      <c r="O140" s="66"/>
      <c r="P140" s="81" t="e">
        <f t="shared" si="28"/>
        <v>#DIV/0!</v>
      </c>
      <c r="Q140" s="52"/>
      <c r="R140" s="81" t="e">
        <f t="shared" si="29"/>
        <v>#DIV/0!</v>
      </c>
    </row>
    <row r="141" spans="1:18" x14ac:dyDescent="0.25">
      <c r="A141" s="77">
        <v>100358</v>
      </c>
      <c r="B141" s="78" t="s">
        <v>211</v>
      </c>
      <c r="C141" s="52"/>
      <c r="D141" s="17"/>
      <c r="E141" s="17"/>
      <c r="F141" s="81">
        <f t="shared" si="25"/>
        <v>0</v>
      </c>
      <c r="G141" s="81" t="e">
        <f t="shared" si="26"/>
        <v>#DIV/0!</v>
      </c>
      <c r="I141" s="93"/>
      <c r="J141" s="94"/>
      <c r="K141" s="17"/>
      <c r="L141" s="52"/>
      <c r="M141" s="17"/>
      <c r="N141" s="81" t="e">
        <f t="shared" si="27"/>
        <v>#DIV/0!</v>
      </c>
      <c r="O141" s="66"/>
      <c r="P141" s="81" t="e">
        <f t="shared" si="28"/>
        <v>#DIV/0!</v>
      </c>
      <c r="Q141" s="52"/>
      <c r="R141" s="81" t="e">
        <f t="shared" si="29"/>
        <v>#DIV/0!</v>
      </c>
    </row>
    <row r="142" spans="1:18" x14ac:dyDescent="0.25">
      <c r="A142" s="77">
        <v>100340</v>
      </c>
      <c r="B142" s="78" t="s">
        <v>134</v>
      </c>
      <c r="C142" s="52"/>
      <c r="D142" s="17"/>
      <c r="E142" s="17"/>
      <c r="F142" s="81">
        <f t="shared" si="25"/>
        <v>0</v>
      </c>
      <c r="G142" s="81" t="e">
        <f t="shared" si="26"/>
        <v>#DIV/0!</v>
      </c>
      <c r="I142" s="93"/>
      <c r="J142" s="94"/>
      <c r="K142" s="17"/>
      <c r="L142" s="52"/>
      <c r="M142" s="17"/>
      <c r="N142" s="81" t="e">
        <f t="shared" si="27"/>
        <v>#DIV/0!</v>
      </c>
      <c r="O142" s="66"/>
      <c r="P142" s="81" t="e">
        <f t="shared" si="28"/>
        <v>#DIV/0!</v>
      </c>
      <c r="Q142" s="52"/>
      <c r="R142" s="81" t="e">
        <f t="shared" ref="R142" si="30">+Q142*P142</f>
        <v>#DIV/0!</v>
      </c>
    </row>
    <row r="143" spans="1:18" x14ac:dyDescent="0.25">
      <c r="A143" s="77">
        <v>100356</v>
      </c>
      <c r="B143" s="78" t="s">
        <v>209</v>
      </c>
      <c r="C143" s="52"/>
      <c r="D143" s="17"/>
      <c r="E143" s="17"/>
      <c r="F143" s="81">
        <f t="shared" si="25"/>
        <v>0</v>
      </c>
      <c r="G143" s="81" t="e">
        <f t="shared" si="26"/>
        <v>#DIV/0!</v>
      </c>
      <c r="I143" s="93"/>
      <c r="J143" s="94"/>
      <c r="K143" s="17"/>
      <c r="L143" s="52"/>
      <c r="M143" s="17"/>
      <c r="N143" s="81" t="e">
        <f t="shared" si="27"/>
        <v>#DIV/0!</v>
      </c>
      <c r="O143" s="66"/>
      <c r="P143" s="81" t="e">
        <f t="shared" si="28"/>
        <v>#DIV/0!</v>
      </c>
      <c r="Q143" s="52"/>
      <c r="R143" s="81" t="e">
        <f t="shared" ref="R143:R166" si="31">+Q143*P143</f>
        <v>#DIV/0!</v>
      </c>
    </row>
    <row r="144" spans="1:18" x14ac:dyDescent="0.25">
      <c r="A144" s="77">
        <v>100355</v>
      </c>
      <c r="B144" s="78" t="s">
        <v>208</v>
      </c>
      <c r="C144" s="52"/>
      <c r="D144" s="17"/>
      <c r="E144" s="17"/>
      <c r="F144" s="81">
        <f t="shared" si="25"/>
        <v>0</v>
      </c>
      <c r="G144" s="81" t="e">
        <f t="shared" si="26"/>
        <v>#DIV/0!</v>
      </c>
      <c r="I144" s="93"/>
      <c r="J144" s="94"/>
      <c r="K144" s="17"/>
      <c r="L144" s="52"/>
      <c r="M144" s="17"/>
      <c r="N144" s="81" t="e">
        <f t="shared" si="27"/>
        <v>#DIV/0!</v>
      </c>
      <c r="O144" s="66"/>
      <c r="P144" s="81" t="e">
        <f t="shared" si="28"/>
        <v>#DIV/0!</v>
      </c>
      <c r="Q144" s="52"/>
      <c r="R144" s="81" t="e">
        <f t="shared" si="31"/>
        <v>#DIV/0!</v>
      </c>
    </row>
    <row r="145" spans="1:18" x14ac:dyDescent="0.25">
      <c r="A145" s="77">
        <v>100293</v>
      </c>
      <c r="B145" s="78" t="s">
        <v>127</v>
      </c>
      <c r="C145" s="52"/>
      <c r="D145" s="17"/>
      <c r="E145" s="17"/>
      <c r="F145" s="81">
        <f t="shared" si="25"/>
        <v>0</v>
      </c>
      <c r="G145" s="81" t="e">
        <f t="shared" si="26"/>
        <v>#DIV/0!</v>
      </c>
      <c r="I145" s="93"/>
      <c r="J145" s="94"/>
      <c r="K145" s="17"/>
      <c r="L145" s="52"/>
      <c r="M145" s="17"/>
      <c r="N145" s="81" t="e">
        <f t="shared" si="27"/>
        <v>#DIV/0!</v>
      </c>
      <c r="O145" s="66"/>
      <c r="P145" s="81" t="e">
        <f t="shared" si="28"/>
        <v>#DIV/0!</v>
      </c>
      <c r="Q145" s="52"/>
      <c r="R145" s="81" t="e">
        <f t="shared" si="31"/>
        <v>#DIV/0!</v>
      </c>
    </row>
    <row r="146" spans="1:18" x14ac:dyDescent="0.25">
      <c r="A146" s="77">
        <v>100294</v>
      </c>
      <c r="B146" s="78" t="s">
        <v>128</v>
      </c>
      <c r="C146" s="52"/>
      <c r="D146" s="17"/>
      <c r="E146" s="17"/>
      <c r="F146" s="81">
        <f t="shared" si="25"/>
        <v>0</v>
      </c>
      <c r="G146" s="81" t="e">
        <f t="shared" si="26"/>
        <v>#DIV/0!</v>
      </c>
      <c r="I146" s="93"/>
      <c r="J146" s="94"/>
      <c r="K146" s="17"/>
      <c r="L146" s="52"/>
      <c r="M146" s="17"/>
      <c r="N146" s="81" t="e">
        <f t="shared" si="27"/>
        <v>#DIV/0!</v>
      </c>
      <c r="O146" s="66"/>
      <c r="P146" s="81" t="e">
        <f t="shared" si="28"/>
        <v>#DIV/0!</v>
      </c>
      <c r="Q146" s="52"/>
      <c r="R146" s="81" t="e">
        <f t="shared" si="31"/>
        <v>#DIV/0!</v>
      </c>
    </row>
    <row r="147" spans="1:18" x14ac:dyDescent="0.25">
      <c r="A147" s="77">
        <v>100499</v>
      </c>
      <c r="B147" s="78" t="s">
        <v>225</v>
      </c>
      <c r="C147" s="52"/>
      <c r="D147" s="17"/>
      <c r="E147" s="17"/>
      <c r="F147" s="81">
        <f t="shared" si="25"/>
        <v>0</v>
      </c>
      <c r="G147" s="81" t="e">
        <f t="shared" si="26"/>
        <v>#DIV/0!</v>
      </c>
      <c r="I147" s="93"/>
      <c r="J147" s="94"/>
      <c r="K147" s="17"/>
      <c r="L147" s="52"/>
      <c r="M147" s="17"/>
      <c r="N147" s="81" t="e">
        <f t="shared" si="27"/>
        <v>#DIV/0!</v>
      </c>
      <c r="O147" s="66"/>
      <c r="P147" s="81" t="e">
        <f t="shared" si="28"/>
        <v>#DIV/0!</v>
      </c>
      <c r="Q147" s="52"/>
      <c r="R147" s="81" t="e">
        <f t="shared" si="31"/>
        <v>#DIV/0!</v>
      </c>
    </row>
    <row r="148" spans="1:18" x14ac:dyDescent="0.25">
      <c r="A148" s="77">
        <v>101031</v>
      </c>
      <c r="B148" s="78" t="s">
        <v>164</v>
      </c>
      <c r="C148" s="52"/>
      <c r="D148" s="17"/>
      <c r="E148" s="17"/>
      <c r="F148" s="81">
        <f t="shared" si="25"/>
        <v>0</v>
      </c>
      <c r="G148" s="81" t="e">
        <f t="shared" si="26"/>
        <v>#DIV/0!</v>
      </c>
      <c r="I148" s="93"/>
      <c r="J148" s="94"/>
      <c r="K148" s="17"/>
      <c r="L148" s="52"/>
      <c r="M148" s="17"/>
      <c r="N148" s="81" t="e">
        <f t="shared" si="27"/>
        <v>#DIV/0!</v>
      </c>
      <c r="O148" s="66"/>
      <c r="P148" s="81" t="e">
        <f t="shared" si="28"/>
        <v>#DIV/0!</v>
      </c>
      <c r="Q148" s="52"/>
      <c r="R148" s="81" t="e">
        <f t="shared" si="31"/>
        <v>#DIV/0!</v>
      </c>
    </row>
    <row r="149" spans="1:18" x14ac:dyDescent="0.25">
      <c r="A149" s="77">
        <v>100500</v>
      </c>
      <c r="B149" s="78" t="s">
        <v>152</v>
      </c>
      <c r="C149" s="52"/>
      <c r="D149" s="17"/>
      <c r="E149" s="17"/>
      <c r="F149" s="81">
        <f t="shared" si="25"/>
        <v>0</v>
      </c>
      <c r="G149" s="81" t="e">
        <f t="shared" si="26"/>
        <v>#DIV/0!</v>
      </c>
      <c r="I149" s="93"/>
      <c r="J149" s="94"/>
      <c r="K149" s="17"/>
      <c r="L149" s="52"/>
      <c r="M149" s="17"/>
      <c r="N149" s="81" t="e">
        <f t="shared" si="27"/>
        <v>#DIV/0!</v>
      </c>
      <c r="O149" s="66"/>
      <c r="P149" s="81" t="e">
        <f t="shared" si="28"/>
        <v>#DIV/0!</v>
      </c>
      <c r="Q149" s="52"/>
      <c r="R149" s="81" t="e">
        <f t="shared" si="31"/>
        <v>#DIV/0!</v>
      </c>
    </row>
    <row r="150" spans="1:18" x14ac:dyDescent="0.25">
      <c r="A150" s="79">
        <v>100336</v>
      </c>
      <c r="B150" s="85" t="s">
        <v>243</v>
      </c>
      <c r="C150" s="52"/>
      <c r="D150" s="17"/>
      <c r="E150" s="17"/>
      <c r="F150" s="81">
        <f t="shared" si="25"/>
        <v>0</v>
      </c>
      <c r="G150" s="81" t="e">
        <f t="shared" si="26"/>
        <v>#DIV/0!</v>
      </c>
      <c r="I150" s="93"/>
      <c r="J150" s="94"/>
      <c r="K150" s="17"/>
      <c r="L150" s="52"/>
      <c r="M150" s="17"/>
      <c r="N150" s="81" t="e">
        <f t="shared" si="27"/>
        <v>#DIV/0!</v>
      </c>
      <c r="O150" s="66"/>
      <c r="P150" s="81" t="e">
        <f t="shared" si="28"/>
        <v>#DIV/0!</v>
      </c>
      <c r="Q150" s="52"/>
      <c r="R150" s="81" t="e">
        <f t="shared" si="31"/>
        <v>#DIV/0!</v>
      </c>
    </row>
    <row r="151" spans="1:18" x14ac:dyDescent="0.25">
      <c r="A151" s="79">
        <v>110177</v>
      </c>
      <c r="B151" s="85" t="s">
        <v>244</v>
      </c>
      <c r="C151" s="52"/>
      <c r="D151" s="17"/>
      <c r="E151" s="17"/>
      <c r="F151" s="81">
        <f t="shared" si="25"/>
        <v>0</v>
      </c>
      <c r="G151" s="81" t="e">
        <f t="shared" si="26"/>
        <v>#DIV/0!</v>
      </c>
      <c r="I151" s="93"/>
      <c r="J151" s="94"/>
      <c r="K151" s="17"/>
      <c r="L151" s="52"/>
      <c r="M151" s="17"/>
      <c r="N151" s="81" t="e">
        <f t="shared" si="27"/>
        <v>#DIV/0!</v>
      </c>
      <c r="O151" s="66"/>
      <c r="P151" s="81" t="e">
        <f t="shared" si="28"/>
        <v>#DIV/0!</v>
      </c>
      <c r="Q151" s="52"/>
      <c r="R151" s="81" t="e">
        <f t="shared" si="31"/>
        <v>#DIV/0!</v>
      </c>
    </row>
    <row r="152" spans="1:18" x14ac:dyDescent="0.25">
      <c r="A152" s="79">
        <v>110425</v>
      </c>
      <c r="B152" s="85" t="s">
        <v>245</v>
      </c>
      <c r="C152" s="52"/>
      <c r="D152" s="17"/>
      <c r="E152" s="17"/>
      <c r="F152" s="81">
        <f t="shared" si="25"/>
        <v>0</v>
      </c>
      <c r="G152" s="81" t="e">
        <f t="shared" si="26"/>
        <v>#DIV/0!</v>
      </c>
      <c r="I152" s="93"/>
      <c r="J152" s="94"/>
      <c r="K152" s="17"/>
      <c r="L152" s="52"/>
      <c r="M152" s="17"/>
      <c r="N152" s="81" t="e">
        <f t="shared" si="27"/>
        <v>#DIV/0!</v>
      </c>
      <c r="O152" s="66"/>
      <c r="P152" s="81" t="e">
        <f t="shared" si="28"/>
        <v>#DIV/0!</v>
      </c>
      <c r="Q152" s="52"/>
      <c r="R152" s="81" t="e">
        <f t="shared" si="31"/>
        <v>#DIV/0!</v>
      </c>
    </row>
    <row r="153" spans="1:18" x14ac:dyDescent="0.25">
      <c r="A153" s="77">
        <v>100253</v>
      </c>
      <c r="B153" s="78" t="s">
        <v>114</v>
      </c>
      <c r="C153" s="52"/>
      <c r="D153" s="17"/>
      <c r="E153" s="17"/>
      <c r="F153" s="81">
        <f t="shared" si="25"/>
        <v>0</v>
      </c>
      <c r="G153" s="81" t="e">
        <f t="shared" si="26"/>
        <v>#DIV/0!</v>
      </c>
      <c r="I153" s="93"/>
      <c r="J153" s="94"/>
      <c r="K153" s="17"/>
      <c r="L153" s="52"/>
      <c r="M153" s="17"/>
      <c r="N153" s="81" t="e">
        <f t="shared" si="27"/>
        <v>#DIV/0!</v>
      </c>
      <c r="O153" s="66"/>
      <c r="P153" s="81" t="e">
        <f t="shared" si="28"/>
        <v>#DIV/0!</v>
      </c>
      <c r="Q153" s="52"/>
      <c r="R153" s="81" t="e">
        <f t="shared" si="31"/>
        <v>#DIV/0!</v>
      </c>
    </row>
    <row r="154" spans="1:18" x14ac:dyDescent="0.25">
      <c r="A154" s="77">
        <v>100256</v>
      </c>
      <c r="B154" s="78" t="s">
        <v>116</v>
      </c>
      <c r="C154" s="52"/>
      <c r="D154" s="17"/>
      <c r="E154" s="17"/>
      <c r="F154" s="81">
        <f t="shared" si="25"/>
        <v>0</v>
      </c>
      <c r="G154" s="81" t="e">
        <f t="shared" si="26"/>
        <v>#DIV/0!</v>
      </c>
      <c r="I154" s="93"/>
      <c r="J154" s="94"/>
      <c r="K154" s="17"/>
      <c r="L154" s="52"/>
      <c r="M154" s="17"/>
      <c r="N154" s="81" t="e">
        <f t="shared" si="27"/>
        <v>#DIV/0!</v>
      </c>
      <c r="O154" s="66"/>
      <c r="P154" s="81" t="e">
        <f t="shared" si="28"/>
        <v>#DIV/0!</v>
      </c>
      <c r="Q154" s="52"/>
      <c r="R154" s="81" t="e">
        <f t="shared" si="31"/>
        <v>#DIV/0!</v>
      </c>
    </row>
    <row r="155" spans="1:18" x14ac:dyDescent="0.25">
      <c r="A155" s="77">
        <v>100254</v>
      </c>
      <c r="B155" s="78" t="s">
        <v>115</v>
      </c>
      <c r="C155" s="52"/>
      <c r="D155" s="17"/>
      <c r="E155" s="17"/>
      <c r="F155" s="81">
        <f t="shared" si="25"/>
        <v>0</v>
      </c>
      <c r="G155" s="81" t="e">
        <f t="shared" si="26"/>
        <v>#DIV/0!</v>
      </c>
      <c r="I155" s="93"/>
      <c r="J155" s="94"/>
      <c r="K155" s="17"/>
      <c r="L155" s="52"/>
      <c r="M155" s="17"/>
      <c r="N155" s="81" t="e">
        <f t="shared" si="27"/>
        <v>#DIV/0!</v>
      </c>
      <c r="O155" s="66"/>
      <c r="P155" s="81" t="e">
        <f t="shared" si="28"/>
        <v>#DIV/0!</v>
      </c>
      <c r="Q155" s="52"/>
      <c r="R155" s="81" t="e">
        <f t="shared" si="31"/>
        <v>#DIV/0!</v>
      </c>
    </row>
    <row r="156" spans="1:18" x14ac:dyDescent="0.25">
      <c r="A156" s="77">
        <v>100935</v>
      </c>
      <c r="B156" s="78" t="s">
        <v>160</v>
      </c>
      <c r="C156" s="52"/>
      <c r="D156" s="17"/>
      <c r="E156" s="17"/>
      <c r="F156" s="81">
        <f t="shared" si="25"/>
        <v>0</v>
      </c>
      <c r="G156" s="81" t="e">
        <f t="shared" si="26"/>
        <v>#DIV/0!</v>
      </c>
      <c r="I156" s="93"/>
      <c r="J156" s="94"/>
      <c r="K156" s="17"/>
      <c r="L156" s="52"/>
      <c r="M156" s="17"/>
      <c r="N156" s="81" t="e">
        <f t="shared" si="27"/>
        <v>#DIV/0!</v>
      </c>
      <c r="O156" s="66"/>
      <c r="P156" s="81" t="e">
        <f t="shared" si="28"/>
        <v>#DIV/0!</v>
      </c>
      <c r="Q156" s="52"/>
      <c r="R156" s="81" t="e">
        <f t="shared" si="31"/>
        <v>#DIV/0!</v>
      </c>
    </row>
    <row r="157" spans="1:18" x14ac:dyDescent="0.25">
      <c r="A157" s="77">
        <v>100343</v>
      </c>
      <c r="B157" s="78" t="s">
        <v>135</v>
      </c>
      <c r="C157" s="52"/>
      <c r="D157" s="17"/>
      <c r="E157" s="17"/>
      <c r="F157" s="81">
        <f t="shared" si="25"/>
        <v>0</v>
      </c>
      <c r="G157" s="81" t="e">
        <f t="shared" si="26"/>
        <v>#DIV/0!</v>
      </c>
      <c r="I157" s="93"/>
      <c r="J157" s="94"/>
      <c r="K157" s="17"/>
      <c r="L157" s="52"/>
      <c r="M157" s="17"/>
      <c r="N157" s="81" t="e">
        <f t="shared" si="27"/>
        <v>#DIV/0!</v>
      </c>
      <c r="O157" s="66"/>
      <c r="P157" s="81" t="e">
        <f t="shared" si="28"/>
        <v>#DIV/0!</v>
      </c>
      <c r="Q157" s="52"/>
      <c r="R157" s="81" t="e">
        <f t="shared" si="31"/>
        <v>#DIV/0!</v>
      </c>
    </row>
    <row r="158" spans="1:18" x14ac:dyDescent="0.25">
      <c r="A158" s="77">
        <v>100318</v>
      </c>
      <c r="B158" s="78" t="s">
        <v>197</v>
      </c>
      <c r="C158" s="52"/>
      <c r="D158" s="17"/>
      <c r="E158" s="17"/>
      <c r="F158" s="81">
        <f t="shared" si="25"/>
        <v>0</v>
      </c>
      <c r="G158" s="81" t="e">
        <f t="shared" si="26"/>
        <v>#DIV/0!</v>
      </c>
      <c r="I158" s="93"/>
      <c r="J158" s="94"/>
      <c r="K158" s="17"/>
      <c r="L158" s="52"/>
      <c r="M158" s="17"/>
      <c r="N158" s="81" t="e">
        <f t="shared" si="27"/>
        <v>#DIV/0!</v>
      </c>
      <c r="O158" s="66"/>
      <c r="P158" s="81" t="e">
        <f t="shared" si="28"/>
        <v>#DIV/0!</v>
      </c>
      <c r="Q158" s="52"/>
      <c r="R158" s="81" t="e">
        <f t="shared" si="31"/>
        <v>#DIV/0!</v>
      </c>
    </row>
    <row r="159" spans="1:18" x14ac:dyDescent="0.25">
      <c r="A159" s="77">
        <v>100354</v>
      </c>
      <c r="B159" s="78" t="s">
        <v>207</v>
      </c>
      <c r="C159" s="52"/>
      <c r="D159" s="17"/>
      <c r="E159" s="17"/>
      <c r="F159" s="81">
        <f t="shared" si="25"/>
        <v>0</v>
      </c>
      <c r="G159" s="81" t="e">
        <f t="shared" si="26"/>
        <v>#DIV/0!</v>
      </c>
      <c r="I159" s="93"/>
      <c r="J159" s="94"/>
      <c r="K159" s="17"/>
      <c r="L159" s="52"/>
      <c r="M159" s="17"/>
      <c r="N159" s="81" t="e">
        <f t="shared" si="27"/>
        <v>#DIV/0!</v>
      </c>
      <c r="O159" s="66"/>
      <c r="P159" s="81" t="e">
        <f t="shared" si="28"/>
        <v>#DIV/0!</v>
      </c>
      <c r="Q159" s="52"/>
      <c r="R159" s="81" t="e">
        <f t="shared" si="31"/>
        <v>#DIV/0!</v>
      </c>
    </row>
    <row r="160" spans="1:18" x14ac:dyDescent="0.25">
      <c r="A160" s="77">
        <v>100353</v>
      </c>
      <c r="B160" s="78" t="s">
        <v>206</v>
      </c>
      <c r="C160" s="52"/>
      <c r="D160" s="17"/>
      <c r="E160" s="17"/>
      <c r="F160" s="81">
        <f t="shared" si="25"/>
        <v>0</v>
      </c>
      <c r="G160" s="81" t="e">
        <f t="shared" si="26"/>
        <v>#DIV/0!</v>
      </c>
      <c r="I160" s="93"/>
      <c r="J160" s="94"/>
      <c r="K160" s="17"/>
      <c r="L160" s="52"/>
      <c r="M160" s="17"/>
      <c r="N160" s="81" t="e">
        <f t="shared" si="27"/>
        <v>#DIV/0!</v>
      </c>
      <c r="O160" s="66"/>
      <c r="P160" s="81" t="e">
        <f t="shared" si="28"/>
        <v>#DIV/0!</v>
      </c>
      <c r="Q160" s="52"/>
      <c r="R160" s="81" t="e">
        <f t="shared" si="31"/>
        <v>#DIV/0!</v>
      </c>
    </row>
    <row r="161" spans="1:18" x14ac:dyDescent="0.25">
      <c r="A161" s="77">
        <v>100317</v>
      </c>
      <c r="B161" s="78" t="s">
        <v>196</v>
      </c>
      <c r="C161" s="52"/>
      <c r="D161" s="17"/>
      <c r="E161" s="17"/>
      <c r="F161" s="81">
        <f t="shared" si="25"/>
        <v>0</v>
      </c>
      <c r="G161" s="81" t="e">
        <f t="shared" si="26"/>
        <v>#DIV/0!</v>
      </c>
      <c r="I161" s="93"/>
      <c r="J161" s="94"/>
      <c r="K161" s="17"/>
      <c r="L161" s="52"/>
      <c r="M161" s="17"/>
      <c r="N161" s="81" t="e">
        <f t="shared" si="27"/>
        <v>#DIV/0!</v>
      </c>
      <c r="O161" s="66"/>
      <c r="P161" s="81" t="e">
        <f t="shared" si="28"/>
        <v>#DIV/0!</v>
      </c>
      <c r="Q161" s="52"/>
      <c r="R161" s="81" t="e">
        <f t="shared" si="31"/>
        <v>#DIV/0!</v>
      </c>
    </row>
    <row r="162" spans="1:18" x14ac:dyDescent="0.25">
      <c r="A162" s="77">
        <v>100329</v>
      </c>
      <c r="B162" s="78" t="s">
        <v>199</v>
      </c>
      <c r="C162" s="52"/>
      <c r="D162" s="17"/>
      <c r="E162" s="17"/>
      <c r="F162" s="81">
        <f t="shared" si="25"/>
        <v>0</v>
      </c>
      <c r="G162" s="81" t="e">
        <f t="shared" si="26"/>
        <v>#DIV/0!</v>
      </c>
      <c r="I162" s="93"/>
      <c r="J162" s="94"/>
      <c r="K162" s="17"/>
      <c r="L162" s="52"/>
      <c r="M162" s="17"/>
      <c r="N162" s="81" t="e">
        <f t="shared" si="27"/>
        <v>#DIV/0!</v>
      </c>
      <c r="O162" s="66"/>
      <c r="P162" s="81" t="e">
        <f t="shared" si="28"/>
        <v>#DIV/0!</v>
      </c>
      <c r="Q162" s="52"/>
      <c r="R162" s="81" t="e">
        <f t="shared" si="31"/>
        <v>#DIV/0!</v>
      </c>
    </row>
    <row r="163" spans="1:18" x14ac:dyDescent="0.25">
      <c r="A163" s="77">
        <v>110185</v>
      </c>
      <c r="B163" s="78" t="s">
        <v>227</v>
      </c>
      <c r="C163" s="52"/>
      <c r="D163" s="17"/>
      <c r="E163" s="17"/>
      <c r="F163" s="81">
        <f t="shared" ref="F163:F178" si="32">+E163+D163</f>
        <v>0</v>
      </c>
      <c r="G163" s="81" t="e">
        <f t="shared" ref="G163:G178" si="33">+F163/C163</f>
        <v>#DIV/0!</v>
      </c>
      <c r="I163" s="93"/>
      <c r="J163" s="94"/>
      <c r="K163" s="17"/>
      <c r="L163" s="52"/>
      <c r="M163" s="17"/>
      <c r="N163" s="81" t="e">
        <f t="shared" ref="N163:N178" si="34">+M163/L163</f>
        <v>#DIV/0!</v>
      </c>
      <c r="O163" s="66"/>
      <c r="P163" s="81" t="e">
        <f t="shared" ref="P163:P178" si="35">+N163-G163</f>
        <v>#DIV/0!</v>
      </c>
      <c r="Q163" s="52"/>
      <c r="R163" s="81" t="e">
        <f t="shared" si="31"/>
        <v>#DIV/0!</v>
      </c>
    </row>
    <row r="164" spans="1:18" x14ac:dyDescent="0.25">
      <c r="A164" s="77">
        <v>100327</v>
      </c>
      <c r="B164" s="78" t="s">
        <v>198</v>
      </c>
      <c r="C164" s="52"/>
      <c r="D164" s="17"/>
      <c r="E164" s="17"/>
      <c r="F164" s="81">
        <f t="shared" si="32"/>
        <v>0</v>
      </c>
      <c r="G164" s="81" t="e">
        <f t="shared" si="33"/>
        <v>#DIV/0!</v>
      </c>
      <c r="I164" s="93"/>
      <c r="J164" s="94"/>
      <c r="K164" s="17"/>
      <c r="L164" s="52"/>
      <c r="M164" s="17"/>
      <c r="N164" s="81" t="e">
        <f t="shared" si="34"/>
        <v>#DIV/0!</v>
      </c>
      <c r="O164" s="66"/>
      <c r="P164" s="81" t="e">
        <f t="shared" si="35"/>
        <v>#DIV/0!</v>
      </c>
      <c r="Q164" s="52"/>
      <c r="R164" s="81" t="e">
        <f t="shared" si="31"/>
        <v>#DIV/0!</v>
      </c>
    </row>
    <row r="165" spans="1:18" x14ac:dyDescent="0.25">
      <c r="A165" s="77">
        <v>110189</v>
      </c>
      <c r="B165" s="78" t="s">
        <v>169</v>
      </c>
      <c r="C165" s="52"/>
      <c r="D165" s="17"/>
      <c r="E165" s="17"/>
      <c r="F165" s="81">
        <f t="shared" si="32"/>
        <v>0</v>
      </c>
      <c r="G165" s="81" t="e">
        <f t="shared" si="33"/>
        <v>#DIV/0!</v>
      </c>
      <c r="I165" s="93"/>
      <c r="J165" s="94"/>
      <c r="K165" s="17"/>
      <c r="L165" s="52"/>
      <c r="M165" s="17"/>
      <c r="N165" s="81" t="e">
        <f t="shared" si="34"/>
        <v>#DIV/0!</v>
      </c>
      <c r="O165" s="66"/>
      <c r="P165" s="81" t="e">
        <f t="shared" si="35"/>
        <v>#DIV/0!</v>
      </c>
      <c r="Q165" s="52"/>
      <c r="R165" s="81" t="e">
        <f t="shared" si="31"/>
        <v>#DIV/0!</v>
      </c>
    </row>
    <row r="166" spans="1:18" x14ac:dyDescent="0.25">
      <c r="A166" s="77">
        <v>100330</v>
      </c>
      <c r="B166" s="78" t="s">
        <v>200</v>
      </c>
      <c r="C166" s="52"/>
      <c r="D166" s="17"/>
      <c r="E166" s="17"/>
      <c r="F166" s="81">
        <f t="shared" si="32"/>
        <v>0</v>
      </c>
      <c r="G166" s="81" t="e">
        <f t="shared" si="33"/>
        <v>#DIV/0!</v>
      </c>
      <c r="I166" s="93"/>
      <c r="J166" s="94"/>
      <c r="K166" s="17"/>
      <c r="L166" s="52"/>
      <c r="M166" s="17"/>
      <c r="N166" s="81" t="e">
        <f t="shared" si="34"/>
        <v>#DIV/0!</v>
      </c>
      <c r="O166" s="66"/>
      <c r="P166" s="81" t="e">
        <f t="shared" si="35"/>
        <v>#DIV/0!</v>
      </c>
      <c r="Q166" s="52"/>
      <c r="R166" s="81" t="e">
        <f t="shared" si="31"/>
        <v>#DIV/0!</v>
      </c>
    </row>
    <row r="167" spans="1:18" x14ac:dyDescent="0.25">
      <c r="A167" s="77">
        <v>110186</v>
      </c>
      <c r="B167" s="78" t="s">
        <v>229</v>
      </c>
      <c r="C167" s="52"/>
      <c r="D167" s="17"/>
      <c r="E167" s="17"/>
      <c r="F167" s="81">
        <f t="shared" si="32"/>
        <v>0</v>
      </c>
      <c r="G167" s="81" t="e">
        <f t="shared" si="33"/>
        <v>#DIV/0!</v>
      </c>
      <c r="I167" s="93"/>
      <c r="J167" s="94"/>
      <c r="K167" s="17"/>
      <c r="L167" s="52"/>
      <c r="M167" s="17"/>
      <c r="N167" s="81" t="e">
        <f t="shared" si="34"/>
        <v>#DIV/0!</v>
      </c>
      <c r="O167" s="66"/>
      <c r="P167" s="81" t="e">
        <f t="shared" si="35"/>
        <v>#DIV/0!</v>
      </c>
      <c r="Q167" s="52"/>
      <c r="R167" s="81" t="e">
        <f t="shared" ref="R167:R178" si="36">+Q167*P167</f>
        <v>#DIV/0!</v>
      </c>
    </row>
    <row r="168" spans="1:18" x14ac:dyDescent="0.25">
      <c r="A168" s="77">
        <v>100334</v>
      </c>
      <c r="B168" s="78" t="s">
        <v>201</v>
      </c>
      <c r="C168" s="52"/>
      <c r="D168" s="17"/>
      <c r="E168" s="17"/>
      <c r="F168" s="81">
        <f t="shared" si="32"/>
        <v>0</v>
      </c>
      <c r="G168" s="81" t="e">
        <f t="shared" si="33"/>
        <v>#DIV/0!</v>
      </c>
      <c r="I168" s="93"/>
      <c r="J168" s="94"/>
      <c r="K168" s="17"/>
      <c r="L168" s="52"/>
      <c r="M168" s="17"/>
      <c r="N168" s="81" t="e">
        <f t="shared" si="34"/>
        <v>#DIV/0!</v>
      </c>
      <c r="O168" s="66"/>
      <c r="P168" s="81" t="e">
        <f t="shared" si="35"/>
        <v>#DIV/0!</v>
      </c>
      <c r="Q168" s="52"/>
      <c r="R168" s="81" t="e">
        <f t="shared" si="36"/>
        <v>#DIV/0!</v>
      </c>
    </row>
    <row r="169" spans="1:18" x14ac:dyDescent="0.25">
      <c r="A169" s="77">
        <v>110187</v>
      </c>
      <c r="B169" s="78" t="s">
        <v>228</v>
      </c>
      <c r="C169" s="52"/>
      <c r="D169" s="17"/>
      <c r="E169" s="17"/>
      <c r="F169" s="81">
        <f t="shared" si="32"/>
        <v>0</v>
      </c>
      <c r="G169" s="81" t="e">
        <f t="shared" si="33"/>
        <v>#DIV/0!</v>
      </c>
      <c r="I169" s="93"/>
      <c r="J169" s="94"/>
      <c r="K169" s="17"/>
      <c r="L169" s="52"/>
      <c r="M169" s="17"/>
      <c r="N169" s="81" t="e">
        <f t="shared" si="34"/>
        <v>#DIV/0!</v>
      </c>
      <c r="O169" s="66"/>
      <c r="P169" s="81" t="e">
        <f t="shared" si="35"/>
        <v>#DIV/0!</v>
      </c>
      <c r="Q169" s="52"/>
      <c r="R169" s="81" t="e">
        <f t="shared" si="36"/>
        <v>#DIV/0!</v>
      </c>
    </row>
    <row r="170" spans="1:18" x14ac:dyDescent="0.25">
      <c r="A170" s="77">
        <v>100122</v>
      </c>
      <c r="B170" s="78" t="s">
        <v>83</v>
      </c>
      <c r="C170" s="52"/>
      <c r="D170" s="17"/>
      <c r="E170" s="17"/>
      <c r="F170" s="81">
        <f t="shared" si="32"/>
        <v>0</v>
      </c>
      <c r="G170" s="81" t="e">
        <f t="shared" si="33"/>
        <v>#DIV/0!</v>
      </c>
      <c r="I170" s="93"/>
      <c r="J170" s="94"/>
      <c r="K170" s="17"/>
      <c r="L170" s="52"/>
      <c r="M170" s="17"/>
      <c r="N170" s="81" t="e">
        <f t="shared" si="34"/>
        <v>#DIV/0!</v>
      </c>
      <c r="O170" s="66"/>
      <c r="P170" s="81" t="e">
        <f t="shared" si="35"/>
        <v>#DIV/0!</v>
      </c>
      <c r="Q170" s="52"/>
      <c r="R170" s="81" t="e">
        <f t="shared" si="36"/>
        <v>#DIV/0!</v>
      </c>
    </row>
    <row r="171" spans="1:18" x14ac:dyDescent="0.25">
      <c r="A171" s="77">
        <v>100126</v>
      </c>
      <c r="B171" s="78" t="s">
        <v>85</v>
      </c>
      <c r="C171" s="52"/>
      <c r="D171" s="17"/>
      <c r="E171" s="17"/>
      <c r="F171" s="81">
        <f t="shared" si="32"/>
        <v>0</v>
      </c>
      <c r="G171" s="81" t="e">
        <f t="shared" si="33"/>
        <v>#DIV/0!</v>
      </c>
      <c r="I171" s="93"/>
      <c r="J171" s="94"/>
      <c r="K171" s="17"/>
      <c r="L171" s="52"/>
      <c r="M171" s="17"/>
      <c r="N171" s="81" t="e">
        <f t="shared" si="34"/>
        <v>#DIV/0!</v>
      </c>
      <c r="O171" s="66"/>
      <c r="P171" s="81" t="e">
        <f t="shared" si="35"/>
        <v>#DIV/0!</v>
      </c>
      <c r="Q171" s="52"/>
      <c r="R171" s="81" t="e">
        <f t="shared" si="36"/>
        <v>#DIV/0!</v>
      </c>
    </row>
    <row r="172" spans="1:18" x14ac:dyDescent="0.25">
      <c r="A172" s="77">
        <v>100125</v>
      </c>
      <c r="B172" s="78" t="s">
        <v>84</v>
      </c>
      <c r="C172" s="52"/>
      <c r="D172" s="17"/>
      <c r="E172" s="17"/>
      <c r="F172" s="81">
        <f t="shared" si="32"/>
        <v>0</v>
      </c>
      <c r="G172" s="81" t="e">
        <f t="shared" si="33"/>
        <v>#DIV/0!</v>
      </c>
      <c r="I172" s="93"/>
      <c r="J172" s="94"/>
      <c r="K172" s="17"/>
      <c r="L172" s="52"/>
      <c r="M172" s="17"/>
      <c r="N172" s="81" t="e">
        <f t="shared" si="34"/>
        <v>#DIV/0!</v>
      </c>
      <c r="O172" s="66"/>
      <c r="P172" s="81" t="e">
        <f t="shared" si="35"/>
        <v>#DIV/0!</v>
      </c>
      <c r="Q172" s="52"/>
      <c r="R172" s="81" t="e">
        <f t="shared" si="36"/>
        <v>#DIV/0!</v>
      </c>
    </row>
    <row r="173" spans="1:18" x14ac:dyDescent="0.25">
      <c r="A173" s="77">
        <v>100119</v>
      </c>
      <c r="B173" s="78" t="s">
        <v>82</v>
      </c>
      <c r="C173" s="52"/>
      <c r="D173" s="17"/>
      <c r="E173" s="17"/>
      <c r="F173" s="81">
        <f t="shared" si="32"/>
        <v>0</v>
      </c>
      <c r="G173" s="81" t="e">
        <f t="shared" si="33"/>
        <v>#DIV/0!</v>
      </c>
      <c r="I173" s="93"/>
      <c r="J173" s="94"/>
      <c r="K173" s="17"/>
      <c r="L173" s="52"/>
      <c r="M173" s="17"/>
      <c r="N173" s="81" t="e">
        <f t="shared" si="34"/>
        <v>#DIV/0!</v>
      </c>
      <c r="O173" s="66"/>
      <c r="P173" s="81" t="e">
        <f t="shared" si="35"/>
        <v>#DIV/0!</v>
      </c>
      <c r="Q173" s="52"/>
      <c r="R173" s="81" t="e">
        <f t="shared" si="36"/>
        <v>#DIV/0!</v>
      </c>
    </row>
    <row r="174" spans="1:18" x14ac:dyDescent="0.25">
      <c r="A174" s="77">
        <v>100919</v>
      </c>
      <c r="B174" s="78" t="s">
        <v>159</v>
      </c>
      <c r="C174" s="52"/>
      <c r="D174" s="17"/>
      <c r="E174" s="17"/>
      <c r="F174" s="81">
        <f t="shared" si="32"/>
        <v>0</v>
      </c>
      <c r="G174" s="81" t="e">
        <f t="shared" si="33"/>
        <v>#DIV/0!</v>
      </c>
      <c r="I174" s="93"/>
      <c r="J174" s="94"/>
      <c r="K174" s="17"/>
      <c r="L174" s="52"/>
      <c r="M174" s="17"/>
      <c r="N174" s="81" t="e">
        <f t="shared" si="34"/>
        <v>#DIV/0!</v>
      </c>
      <c r="O174" s="66"/>
      <c r="P174" s="81" t="e">
        <f t="shared" si="35"/>
        <v>#DIV/0!</v>
      </c>
      <c r="Q174" s="52"/>
      <c r="R174" s="81" t="e">
        <f t="shared" si="36"/>
        <v>#DIV/0!</v>
      </c>
    </row>
    <row r="175" spans="1:18" x14ac:dyDescent="0.25">
      <c r="A175" s="77">
        <v>100434</v>
      </c>
      <c r="B175" s="78" t="s">
        <v>148</v>
      </c>
      <c r="C175" s="52"/>
      <c r="D175" s="17"/>
      <c r="E175" s="17"/>
      <c r="F175" s="81">
        <f t="shared" si="32"/>
        <v>0</v>
      </c>
      <c r="G175" s="81" t="e">
        <f t="shared" si="33"/>
        <v>#DIV/0!</v>
      </c>
      <c r="I175" s="93"/>
      <c r="J175" s="94"/>
      <c r="K175" s="17"/>
      <c r="L175" s="52"/>
      <c r="M175" s="17"/>
      <c r="N175" s="81" t="e">
        <f t="shared" si="34"/>
        <v>#DIV/0!</v>
      </c>
      <c r="O175" s="66"/>
      <c r="P175" s="81" t="e">
        <f t="shared" si="35"/>
        <v>#DIV/0!</v>
      </c>
      <c r="Q175" s="52"/>
      <c r="R175" s="81" t="e">
        <f t="shared" si="36"/>
        <v>#DIV/0!</v>
      </c>
    </row>
    <row r="176" spans="1:18" x14ac:dyDescent="0.25">
      <c r="A176" s="77">
        <v>100427</v>
      </c>
      <c r="B176" s="78" t="s">
        <v>147</v>
      </c>
      <c r="C176" s="52"/>
      <c r="D176" s="17"/>
      <c r="E176" s="17"/>
      <c r="F176" s="81">
        <f t="shared" si="32"/>
        <v>0</v>
      </c>
      <c r="G176" s="81" t="e">
        <f t="shared" si="33"/>
        <v>#DIV/0!</v>
      </c>
      <c r="I176" s="93"/>
      <c r="J176" s="94"/>
      <c r="K176" s="17"/>
      <c r="L176" s="52"/>
      <c r="M176" s="17"/>
      <c r="N176" s="81" t="e">
        <f t="shared" si="34"/>
        <v>#DIV/0!</v>
      </c>
      <c r="O176" s="66"/>
      <c r="P176" s="81" t="e">
        <f t="shared" si="35"/>
        <v>#DIV/0!</v>
      </c>
      <c r="Q176" s="52"/>
      <c r="R176" s="81" t="e">
        <f t="shared" si="36"/>
        <v>#DIV/0!</v>
      </c>
    </row>
    <row r="177" spans="1:18" x14ac:dyDescent="0.25">
      <c r="A177" s="77">
        <v>110393</v>
      </c>
      <c r="B177" s="78" t="s">
        <v>161</v>
      </c>
      <c r="C177" s="52"/>
      <c r="D177" s="17"/>
      <c r="E177" s="17"/>
      <c r="F177" s="81">
        <f t="shared" si="32"/>
        <v>0</v>
      </c>
      <c r="G177" s="81" t="e">
        <f t="shared" si="33"/>
        <v>#DIV/0!</v>
      </c>
      <c r="I177" s="93"/>
      <c r="J177" s="94"/>
      <c r="K177" s="17"/>
      <c r="L177" s="52"/>
      <c r="M177" s="17"/>
      <c r="N177" s="81" t="e">
        <f t="shared" si="34"/>
        <v>#DIV/0!</v>
      </c>
      <c r="O177" s="66"/>
      <c r="P177" s="81" t="e">
        <f t="shared" si="35"/>
        <v>#DIV/0!</v>
      </c>
      <c r="Q177" s="52"/>
      <c r="R177" s="81" t="e">
        <f t="shared" si="36"/>
        <v>#DIV/0!</v>
      </c>
    </row>
    <row r="178" spans="1:18" x14ac:dyDescent="0.25">
      <c r="A178" s="77">
        <v>110394</v>
      </c>
      <c r="B178" s="78" t="s">
        <v>162</v>
      </c>
      <c r="C178" s="52"/>
      <c r="D178" s="17"/>
      <c r="E178" s="17"/>
      <c r="F178" s="81">
        <f t="shared" si="32"/>
        <v>0</v>
      </c>
      <c r="G178" s="81" t="e">
        <f t="shared" si="33"/>
        <v>#DIV/0!</v>
      </c>
      <c r="I178" s="93"/>
      <c r="J178" s="94"/>
      <c r="K178" s="17"/>
      <c r="L178" s="52"/>
      <c r="M178" s="17"/>
      <c r="N178" s="81" t="e">
        <f t="shared" si="34"/>
        <v>#DIV/0!</v>
      </c>
      <c r="O178" s="66"/>
      <c r="P178" s="81" t="e">
        <f t="shared" si="35"/>
        <v>#DIV/0!</v>
      </c>
      <c r="Q178" s="52"/>
      <c r="R178" s="81" t="e">
        <f t="shared" si="36"/>
        <v>#DIV/0!</v>
      </c>
    </row>
  </sheetData>
  <sheetProtection password="E8D5" sheet="1" objects="1" scenarios="1" formatRows="0" insertRows="0" deleteRows="0" sort="0"/>
  <sortState ref="A3:G201">
    <sortCondition ref="B162"/>
  </sortState>
  <mergeCells count="3">
    <mergeCell ref="A1:G1"/>
    <mergeCell ref="I1:N1"/>
    <mergeCell ref="P1:R1"/>
  </mergeCells>
  <pageMargins left="0.45" right="0.45" top="0.5" bottom="0.5" header="0.3" footer="0.3"/>
  <pageSetup scale="57" fitToHeight="0" orientation="landscape" horizontalDpi="4294967294" verticalDpi="1200"/>
  <headerFooter>
    <oddHeader>&amp;C&amp;"-,Bold"&amp;14USDA Foods and Commercial Cost Analysis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N26"/>
  <sheetViews>
    <sheetView workbookViewId="0">
      <selection activeCell="A7" sqref="A7"/>
    </sheetView>
  </sheetViews>
  <sheetFormatPr defaultColWidth="8.85546875" defaultRowHeight="15" x14ac:dyDescent="0.25"/>
  <cols>
    <col min="1" max="1" width="10.7109375" style="106" customWidth="1"/>
    <col min="2" max="2" width="25.42578125" style="47" customWidth="1"/>
    <col min="3" max="3" width="19.7109375" customWidth="1"/>
    <col min="4" max="4" width="76.140625" customWidth="1"/>
    <col min="5" max="5" width="9.28515625" customWidth="1"/>
  </cols>
  <sheetData>
    <row r="1" spans="1:14" ht="21" x14ac:dyDescent="0.35">
      <c r="B1" s="112" t="s">
        <v>190</v>
      </c>
      <c r="C1" s="112"/>
      <c r="D1" s="60" t="s">
        <v>192</v>
      </c>
    </row>
    <row r="2" spans="1:14" ht="45.75" customHeight="1" x14ac:dyDescent="0.25">
      <c r="B2" s="108" t="s">
        <v>60</v>
      </c>
      <c r="C2" s="108"/>
      <c r="D2" s="108"/>
    </row>
    <row r="4" spans="1:14" ht="33" x14ac:dyDescent="0.35">
      <c r="B4" s="40" t="s">
        <v>34</v>
      </c>
      <c r="C4" s="45" t="s">
        <v>54</v>
      </c>
      <c r="D4" s="39" t="s">
        <v>35</v>
      </c>
    </row>
    <row r="5" spans="1:14" ht="30" x14ac:dyDescent="0.25">
      <c r="A5" s="106" t="s">
        <v>273</v>
      </c>
      <c r="B5" s="101" t="s">
        <v>0</v>
      </c>
      <c r="C5" s="102" t="s">
        <v>256</v>
      </c>
      <c r="D5" s="103" t="s">
        <v>50</v>
      </c>
    </row>
    <row r="6" spans="1:14" ht="30" x14ac:dyDescent="0.25">
      <c r="A6" s="106" t="s">
        <v>272</v>
      </c>
      <c r="B6" s="101" t="s">
        <v>17</v>
      </c>
      <c r="C6" s="102" t="s">
        <v>256</v>
      </c>
      <c r="D6" s="44" t="s">
        <v>51</v>
      </c>
    </row>
    <row r="7" spans="1:14" ht="30" x14ac:dyDescent="0.25">
      <c r="A7" s="106" t="s">
        <v>271</v>
      </c>
      <c r="B7" s="101" t="s">
        <v>5</v>
      </c>
      <c r="C7" s="59" t="s">
        <v>274</v>
      </c>
      <c r="D7" s="104" t="s">
        <v>52</v>
      </c>
    </row>
    <row r="8" spans="1:14" x14ac:dyDescent="0.25">
      <c r="A8" s="106" t="s">
        <v>246</v>
      </c>
      <c r="B8" s="53" t="s">
        <v>1</v>
      </c>
      <c r="C8" s="50" t="s">
        <v>55</v>
      </c>
      <c r="D8" t="s">
        <v>47</v>
      </c>
      <c r="K8" s="33"/>
      <c r="L8" s="33"/>
      <c r="M8" s="34"/>
      <c r="N8" s="33"/>
    </row>
    <row r="9" spans="1:14" x14ac:dyDescent="0.25">
      <c r="A9" s="106" t="s">
        <v>247</v>
      </c>
      <c r="B9" s="53" t="s">
        <v>2</v>
      </c>
      <c r="C9" s="50" t="s">
        <v>55</v>
      </c>
      <c r="D9" t="s">
        <v>46</v>
      </c>
    </row>
    <row r="10" spans="1:14" x14ac:dyDescent="0.25">
      <c r="A10" s="106" t="s">
        <v>248</v>
      </c>
      <c r="B10" s="53" t="s">
        <v>4</v>
      </c>
      <c r="C10" s="50" t="s">
        <v>55</v>
      </c>
      <c r="D10" s="44" t="s">
        <v>45</v>
      </c>
    </row>
    <row r="11" spans="1:14" x14ac:dyDescent="0.25">
      <c r="A11" s="106" t="s">
        <v>249</v>
      </c>
      <c r="B11" s="53" t="s">
        <v>10</v>
      </c>
      <c r="C11" s="50" t="s">
        <v>55</v>
      </c>
      <c r="D11" t="s">
        <v>43</v>
      </c>
    </row>
    <row r="12" spans="1:14" x14ac:dyDescent="0.25">
      <c r="A12" s="106" t="s">
        <v>250</v>
      </c>
      <c r="B12" s="41" t="s">
        <v>62</v>
      </c>
      <c r="C12" s="50" t="s">
        <v>55</v>
      </c>
      <c r="D12" s="44" t="s">
        <v>61</v>
      </c>
    </row>
    <row r="13" spans="1:14" ht="30" x14ac:dyDescent="0.25">
      <c r="A13" s="106" t="s">
        <v>251</v>
      </c>
      <c r="B13" s="41" t="s">
        <v>19</v>
      </c>
      <c r="C13" s="50" t="s">
        <v>55</v>
      </c>
      <c r="D13" s="44" t="s">
        <v>44</v>
      </c>
    </row>
    <row r="14" spans="1:14" ht="30" x14ac:dyDescent="0.25">
      <c r="A14" s="106" t="s">
        <v>252</v>
      </c>
      <c r="B14" s="53" t="s">
        <v>63</v>
      </c>
      <c r="C14" s="50" t="s">
        <v>55</v>
      </c>
      <c r="D14" s="44" t="s">
        <v>37</v>
      </c>
    </row>
    <row r="15" spans="1:14" x14ac:dyDescent="0.25">
      <c r="A15" s="106" t="s">
        <v>253</v>
      </c>
      <c r="B15" s="42" t="s">
        <v>6</v>
      </c>
      <c r="C15" s="51" t="s">
        <v>56</v>
      </c>
      <c r="D15" t="s">
        <v>38</v>
      </c>
    </row>
    <row r="16" spans="1:14" x14ac:dyDescent="0.25">
      <c r="A16" s="106" t="s">
        <v>254</v>
      </c>
      <c r="B16" s="42" t="s">
        <v>7</v>
      </c>
      <c r="C16" s="51" t="s">
        <v>56</v>
      </c>
      <c r="D16" t="s">
        <v>38</v>
      </c>
    </row>
    <row r="17" spans="1:4" x14ac:dyDescent="0.25">
      <c r="A17" s="106" t="s">
        <v>257</v>
      </c>
      <c r="B17" s="42" t="s">
        <v>8</v>
      </c>
      <c r="C17" s="51" t="s">
        <v>56</v>
      </c>
      <c r="D17" t="s">
        <v>38</v>
      </c>
    </row>
    <row r="18" spans="1:4" ht="30" x14ac:dyDescent="0.25">
      <c r="A18" s="106" t="s">
        <v>259</v>
      </c>
      <c r="B18" s="41" t="s">
        <v>30</v>
      </c>
      <c r="C18" s="50" t="s">
        <v>55</v>
      </c>
      <c r="D18" s="44" t="s">
        <v>40</v>
      </c>
    </row>
    <row r="19" spans="1:4" x14ac:dyDescent="0.25">
      <c r="A19" s="106" t="s">
        <v>260</v>
      </c>
      <c r="B19" s="53" t="s">
        <v>10</v>
      </c>
      <c r="C19" s="50" t="s">
        <v>55</v>
      </c>
      <c r="D19" t="s">
        <v>36</v>
      </c>
    </row>
    <row r="20" spans="1:4" x14ac:dyDescent="0.25">
      <c r="A20" s="106" t="s">
        <v>261</v>
      </c>
      <c r="B20" s="42" t="s">
        <v>9</v>
      </c>
      <c r="C20" s="51" t="s">
        <v>56</v>
      </c>
      <c r="D20" t="s">
        <v>38</v>
      </c>
    </row>
    <row r="21" spans="1:4" x14ac:dyDescent="0.25">
      <c r="A21" s="106" t="s">
        <v>262</v>
      </c>
      <c r="B21" s="42" t="s">
        <v>15</v>
      </c>
      <c r="C21" s="51" t="s">
        <v>56</v>
      </c>
      <c r="D21" t="s">
        <v>38</v>
      </c>
    </row>
    <row r="22" spans="1:4" x14ac:dyDescent="0.25">
      <c r="A22" s="106" t="s">
        <v>263</v>
      </c>
      <c r="B22" s="53" t="s">
        <v>14</v>
      </c>
      <c r="C22" s="50" t="s">
        <v>55</v>
      </c>
      <c r="D22" t="s">
        <v>39</v>
      </c>
    </row>
    <row r="23" spans="1:4" x14ac:dyDescent="0.25">
      <c r="A23" s="106" t="s">
        <v>264</v>
      </c>
      <c r="B23" s="48" t="s">
        <v>13</v>
      </c>
      <c r="C23" s="51" t="s">
        <v>56</v>
      </c>
      <c r="D23" t="s">
        <v>38</v>
      </c>
    </row>
    <row r="24" spans="1:4" x14ac:dyDescent="0.25">
      <c r="B24" s="43"/>
      <c r="C24" s="46"/>
    </row>
    <row r="25" spans="1:4" x14ac:dyDescent="0.25">
      <c r="B25" s="105" t="s">
        <v>41</v>
      </c>
      <c r="C25" s="118" t="s">
        <v>42</v>
      </c>
      <c r="D25" s="119"/>
    </row>
    <row r="26" spans="1:4" x14ac:dyDescent="0.25">
      <c r="B26" s="99" t="s">
        <v>48</v>
      </c>
      <c r="C26" s="118" t="s">
        <v>49</v>
      </c>
      <c r="D26" s="119"/>
    </row>
  </sheetData>
  <sheetProtection password="E8D5" sheet="1" objects="1" scenarios="1"/>
  <mergeCells count="4">
    <mergeCell ref="B2:D2"/>
    <mergeCell ref="C25:D25"/>
    <mergeCell ref="C26:D26"/>
    <mergeCell ref="B1:C1"/>
  </mergeCells>
  <hyperlinks>
    <hyperlink ref="D7" r:id="rId1"/>
  </hyperlinks>
  <pageMargins left="0.7" right="0.7" top="0.75" bottom="0.75" header="0.3" footer="0.3"/>
  <pageSetup scale="62" orientation="portrait" horizontalDpi="1200" verticalDpi="1200"/>
  <headerFooter>
    <oddHeader>&amp;CUSDA Foods Processing Comparison
Instructions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R40"/>
  <sheetViews>
    <sheetView topLeftCell="L1" workbookViewId="0">
      <selection activeCell="X5" sqref="X5"/>
    </sheetView>
  </sheetViews>
  <sheetFormatPr defaultColWidth="8.85546875" defaultRowHeight="15" x14ac:dyDescent="0.25"/>
  <cols>
    <col min="1" max="1" width="11.7109375" customWidth="1"/>
    <col min="2" max="2" width="14.42578125" customWidth="1"/>
    <col min="3" max="4" width="8.28515625" customWidth="1"/>
    <col min="5" max="5" width="8.28515625" style="3" customWidth="1"/>
    <col min="6" max="6" width="9.140625" style="3" customWidth="1"/>
    <col min="7" max="7" width="8.28515625" customWidth="1"/>
    <col min="8" max="10" width="8.85546875" style="3"/>
    <col min="11" max="11" width="1" style="3" customWidth="1"/>
    <col min="12" max="12" width="11.85546875" style="3" customWidth="1"/>
    <col min="13" max="13" width="9.140625" customWidth="1"/>
    <col min="14" max="14" width="8.85546875" style="3"/>
    <col min="15" max="15" width="1" style="3" customWidth="1"/>
    <col min="16" max="16" width="8.85546875" style="3"/>
    <col min="17" max="17" width="9.140625" customWidth="1"/>
    <col min="18" max="18" width="9.42578125" style="3" customWidth="1"/>
  </cols>
  <sheetData>
    <row r="1" spans="1:18" x14ac:dyDescent="0.25">
      <c r="A1" s="2" t="s">
        <v>0</v>
      </c>
      <c r="B1" s="120" t="s">
        <v>27</v>
      </c>
      <c r="C1" s="120"/>
    </row>
    <row r="2" spans="1:18" x14ac:dyDescent="0.25">
      <c r="A2" s="2" t="s">
        <v>17</v>
      </c>
      <c r="B2" s="120">
        <v>100154</v>
      </c>
      <c r="C2" s="120"/>
    </row>
    <row r="3" spans="1:18" x14ac:dyDescent="0.25">
      <c r="A3" s="2" t="s">
        <v>5</v>
      </c>
      <c r="B3" s="121">
        <v>2.2873999999999999</v>
      </c>
      <c r="C3" s="121"/>
    </row>
    <row r="4" spans="1:18" ht="19.5" thickBot="1" x14ac:dyDescent="0.35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L4" s="123" t="s">
        <v>12</v>
      </c>
      <c r="M4" s="123"/>
      <c r="N4" s="123"/>
      <c r="O4" s="24"/>
      <c r="P4" s="124" t="s">
        <v>13</v>
      </c>
      <c r="Q4" s="125"/>
      <c r="R4" s="125"/>
    </row>
    <row r="5" spans="1:18" s="1" customFormat="1" ht="30" customHeight="1" thickTop="1" x14ac:dyDescent="0.2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2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>
        <v>10000</v>
      </c>
      <c r="R6" s="29" t="e">
        <f>+Q6*P6</f>
        <v>#DIV/0!</v>
      </c>
    </row>
    <row r="7" spans="1:18" x14ac:dyDescent="0.2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2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2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2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2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2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.75" thickBot="1" x14ac:dyDescent="0.3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.75" thickTop="1" x14ac:dyDescent="0.25"/>
    <row r="15" spans="1:18" x14ac:dyDescent="0.25">
      <c r="A15" s="2" t="s">
        <v>0</v>
      </c>
      <c r="B15" s="120" t="s">
        <v>28</v>
      </c>
      <c r="C15" s="120"/>
      <c r="D15" s="120"/>
    </row>
    <row r="16" spans="1:18" x14ac:dyDescent="0.25">
      <c r="A16" s="2" t="s">
        <v>17</v>
      </c>
      <c r="B16" s="120">
        <v>100155</v>
      </c>
      <c r="C16" s="120"/>
    </row>
    <row r="17" spans="1:18" x14ac:dyDescent="0.25">
      <c r="A17" s="2" t="s">
        <v>5</v>
      </c>
      <c r="B17" s="121">
        <v>2.3940999999999999</v>
      </c>
      <c r="C17" s="121"/>
    </row>
    <row r="18" spans="1:18" ht="19.5" thickBot="1" x14ac:dyDescent="0.35">
      <c r="A18" s="122" t="s">
        <v>32</v>
      </c>
      <c r="B18" s="122"/>
      <c r="C18" s="122"/>
      <c r="D18" s="122"/>
      <c r="E18" s="122"/>
      <c r="F18" s="122"/>
      <c r="G18" s="122"/>
      <c r="H18" s="122"/>
      <c r="I18" s="122"/>
      <c r="J18" s="122"/>
      <c r="L18" s="123" t="s">
        <v>12</v>
      </c>
      <c r="M18" s="123"/>
      <c r="N18" s="123"/>
      <c r="O18" s="24"/>
      <c r="P18" s="124" t="s">
        <v>13</v>
      </c>
      <c r="Q18" s="125"/>
      <c r="R18" s="125"/>
    </row>
    <row r="19" spans="1:18" s="1" customFormat="1" ht="30" customHeight="1" thickTop="1" x14ac:dyDescent="0.25">
      <c r="A19" s="96" t="s">
        <v>1</v>
      </c>
      <c r="B19" s="97" t="s">
        <v>2</v>
      </c>
      <c r="C19" s="97" t="s">
        <v>4</v>
      </c>
      <c r="D19" s="97" t="s">
        <v>10</v>
      </c>
      <c r="E19" s="37" t="s">
        <v>3</v>
      </c>
      <c r="F19" s="37" t="s">
        <v>19</v>
      </c>
      <c r="G19" s="97" t="s">
        <v>11</v>
      </c>
      <c r="H19" s="5" t="s">
        <v>6</v>
      </c>
      <c r="I19" s="5" t="s">
        <v>7</v>
      </c>
      <c r="J19" s="8" t="s">
        <v>8</v>
      </c>
      <c r="K19" s="23"/>
      <c r="L19" s="38" t="s">
        <v>30</v>
      </c>
      <c r="M19" s="97" t="s">
        <v>10</v>
      </c>
      <c r="N19" s="8" t="s">
        <v>9</v>
      </c>
      <c r="O19" s="23"/>
      <c r="P19" s="11" t="s">
        <v>15</v>
      </c>
      <c r="Q19" s="98" t="s">
        <v>14</v>
      </c>
      <c r="R19" s="28" t="s">
        <v>13</v>
      </c>
    </row>
    <row r="20" spans="1:18" x14ac:dyDescent="0.25">
      <c r="A20" s="15"/>
      <c r="B20" s="16"/>
      <c r="C20" s="16"/>
      <c r="D20" s="16"/>
      <c r="E20" s="17"/>
      <c r="F20" s="17"/>
      <c r="G20" s="16"/>
      <c r="H20" s="31">
        <f>+G20*$B$17</f>
        <v>0</v>
      </c>
      <c r="I20" s="6">
        <f>+H20+F20+E20</f>
        <v>0</v>
      </c>
      <c r="J20" s="9" t="e">
        <f>+I20/D20</f>
        <v>#DIV/0!</v>
      </c>
      <c r="K20" s="14"/>
      <c r="L20" s="21"/>
      <c r="M20" s="16"/>
      <c r="N20" s="9" t="e">
        <f>+L20/M20</f>
        <v>#DIV/0!</v>
      </c>
      <c r="O20" s="14"/>
      <c r="P20" s="12" t="e">
        <f>+N20-J20</f>
        <v>#DIV/0!</v>
      </c>
      <c r="Q20" s="26"/>
      <c r="R20" s="29" t="e">
        <f t="shared" ref="R20:R27" si="6">+Q20*P20</f>
        <v>#DIV/0!</v>
      </c>
    </row>
    <row r="21" spans="1:18" x14ac:dyDescent="0.25">
      <c r="A21" s="15"/>
      <c r="B21" s="16"/>
      <c r="C21" s="16"/>
      <c r="D21" s="16"/>
      <c r="E21" s="17"/>
      <c r="F21" s="17"/>
      <c r="G21" s="16"/>
      <c r="H21" s="6">
        <f t="shared" ref="H21:H27" si="7">+G21*$B$17</f>
        <v>0</v>
      </c>
      <c r="I21" s="6">
        <f t="shared" ref="I21:I27" si="8">+H21+F21+E21</f>
        <v>0</v>
      </c>
      <c r="J21" s="9" t="e">
        <f t="shared" ref="J21:J27" si="9">+I21/D21</f>
        <v>#DIV/0!</v>
      </c>
      <c r="K21" s="14"/>
      <c r="L21" s="21"/>
      <c r="M21" s="16"/>
      <c r="N21" s="9" t="e">
        <f t="shared" ref="N21:N27" si="10">+L21/M21</f>
        <v>#DIV/0!</v>
      </c>
      <c r="O21" s="14"/>
      <c r="P21" s="12" t="e">
        <f t="shared" ref="P21:P27" si="11">+N21-J21</f>
        <v>#DIV/0!</v>
      </c>
      <c r="Q21" s="26"/>
      <c r="R21" s="29" t="e">
        <f t="shared" si="6"/>
        <v>#DIV/0!</v>
      </c>
    </row>
    <row r="22" spans="1:18" x14ac:dyDescent="0.25">
      <c r="A22" s="15"/>
      <c r="B22" s="16"/>
      <c r="C22" s="16"/>
      <c r="D22" s="16"/>
      <c r="E22" s="17"/>
      <c r="F22" s="17"/>
      <c r="G22" s="16"/>
      <c r="H22" s="6">
        <f t="shared" si="7"/>
        <v>0</v>
      </c>
      <c r="I22" s="6">
        <f t="shared" si="8"/>
        <v>0</v>
      </c>
      <c r="J22" s="9" t="e">
        <f t="shared" si="9"/>
        <v>#DIV/0!</v>
      </c>
      <c r="K22" s="14"/>
      <c r="L22" s="21"/>
      <c r="M22" s="16"/>
      <c r="N22" s="9" t="e">
        <f t="shared" si="10"/>
        <v>#DIV/0!</v>
      </c>
      <c r="O22" s="14"/>
      <c r="P22" s="12" t="e">
        <f t="shared" si="11"/>
        <v>#DIV/0!</v>
      </c>
      <c r="Q22" s="26"/>
      <c r="R22" s="29" t="e">
        <f t="shared" si="6"/>
        <v>#DIV/0!</v>
      </c>
    </row>
    <row r="23" spans="1:18" x14ac:dyDescent="0.25">
      <c r="A23" s="15"/>
      <c r="B23" s="16"/>
      <c r="C23" s="16"/>
      <c r="D23" s="16"/>
      <c r="E23" s="17"/>
      <c r="F23" s="17"/>
      <c r="G23" s="16"/>
      <c r="H23" s="6">
        <f t="shared" si="7"/>
        <v>0</v>
      </c>
      <c r="I23" s="6">
        <f t="shared" si="8"/>
        <v>0</v>
      </c>
      <c r="J23" s="9" t="e">
        <f t="shared" si="9"/>
        <v>#DIV/0!</v>
      </c>
      <c r="K23" s="14"/>
      <c r="L23" s="21"/>
      <c r="M23" s="16"/>
      <c r="N23" s="9" t="e">
        <f t="shared" si="10"/>
        <v>#DIV/0!</v>
      </c>
      <c r="O23" s="14"/>
      <c r="P23" s="12" t="e">
        <f t="shared" si="11"/>
        <v>#DIV/0!</v>
      </c>
      <c r="Q23" s="26"/>
      <c r="R23" s="29" t="e">
        <f t="shared" si="6"/>
        <v>#DIV/0!</v>
      </c>
    </row>
    <row r="24" spans="1:18" x14ac:dyDescent="0.25">
      <c r="A24" s="15"/>
      <c r="B24" s="16"/>
      <c r="C24" s="16"/>
      <c r="D24" s="16"/>
      <c r="E24" s="17"/>
      <c r="F24" s="17"/>
      <c r="G24" s="16"/>
      <c r="H24" s="6">
        <f t="shared" si="7"/>
        <v>0</v>
      </c>
      <c r="I24" s="6">
        <f t="shared" si="8"/>
        <v>0</v>
      </c>
      <c r="J24" s="9" t="e">
        <f t="shared" si="9"/>
        <v>#DIV/0!</v>
      </c>
      <c r="K24" s="14"/>
      <c r="L24" s="21"/>
      <c r="M24" s="16"/>
      <c r="N24" s="9" t="e">
        <f t="shared" si="10"/>
        <v>#DIV/0!</v>
      </c>
      <c r="O24" s="14"/>
      <c r="P24" s="12" t="e">
        <f t="shared" si="11"/>
        <v>#DIV/0!</v>
      </c>
      <c r="Q24" s="26"/>
      <c r="R24" s="29" t="e">
        <f t="shared" si="6"/>
        <v>#DIV/0!</v>
      </c>
    </row>
    <row r="25" spans="1:18" x14ac:dyDescent="0.25">
      <c r="A25" s="15"/>
      <c r="B25" s="16"/>
      <c r="C25" s="16"/>
      <c r="D25" s="16"/>
      <c r="E25" s="17"/>
      <c r="F25" s="17"/>
      <c r="G25" s="16"/>
      <c r="H25" s="6">
        <f t="shared" si="7"/>
        <v>0</v>
      </c>
      <c r="I25" s="6">
        <f t="shared" si="8"/>
        <v>0</v>
      </c>
      <c r="J25" s="9" t="e">
        <f t="shared" si="9"/>
        <v>#DIV/0!</v>
      </c>
      <c r="K25" s="14"/>
      <c r="L25" s="21"/>
      <c r="M25" s="16"/>
      <c r="N25" s="9" t="e">
        <f t="shared" si="10"/>
        <v>#DIV/0!</v>
      </c>
      <c r="O25" s="14"/>
      <c r="P25" s="12" t="e">
        <f t="shared" si="11"/>
        <v>#DIV/0!</v>
      </c>
      <c r="Q25" s="26"/>
      <c r="R25" s="29" t="e">
        <f t="shared" si="6"/>
        <v>#DIV/0!</v>
      </c>
    </row>
    <row r="26" spans="1:18" x14ac:dyDescent="0.25">
      <c r="A26" s="15"/>
      <c r="B26" s="16"/>
      <c r="C26" s="16"/>
      <c r="D26" s="16"/>
      <c r="E26" s="17"/>
      <c r="F26" s="17"/>
      <c r="G26" s="16"/>
      <c r="H26" s="6">
        <f t="shared" si="7"/>
        <v>0</v>
      </c>
      <c r="I26" s="6">
        <f t="shared" si="8"/>
        <v>0</v>
      </c>
      <c r="J26" s="9" t="e">
        <f t="shared" si="9"/>
        <v>#DIV/0!</v>
      </c>
      <c r="K26" s="14"/>
      <c r="L26" s="21"/>
      <c r="M26" s="16"/>
      <c r="N26" s="9" t="e">
        <f t="shared" si="10"/>
        <v>#DIV/0!</v>
      </c>
      <c r="O26" s="14"/>
      <c r="P26" s="12" t="e">
        <f t="shared" si="11"/>
        <v>#DIV/0!</v>
      </c>
      <c r="Q26" s="26"/>
      <c r="R26" s="29" t="e">
        <f t="shared" si="6"/>
        <v>#DIV/0!</v>
      </c>
    </row>
    <row r="27" spans="1:18" ht="15.75" thickBot="1" x14ac:dyDescent="0.3">
      <c r="A27" s="18"/>
      <c r="B27" s="19"/>
      <c r="C27" s="19"/>
      <c r="D27" s="19"/>
      <c r="E27" s="20"/>
      <c r="F27" s="20"/>
      <c r="G27" s="19"/>
      <c r="H27" s="7">
        <f t="shared" si="7"/>
        <v>0</v>
      </c>
      <c r="I27" s="7">
        <f t="shared" si="8"/>
        <v>0</v>
      </c>
      <c r="J27" s="10" t="e">
        <f t="shared" si="9"/>
        <v>#DIV/0!</v>
      </c>
      <c r="K27" s="14"/>
      <c r="L27" s="22"/>
      <c r="M27" s="19"/>
      <c r="N27" s="10" t="e">
        <f t="shared" si="10"/>
        <v>#DIV/0!</v>
      </c>
      <c r="O27" s="14"/>
      <c r="P27" s="13" t="e">
        <f t="shared" si="11"/>
        <v>#DIV/0!</v>
      </c>
      <c r="Q27" s="27"/>
      <c r="R27" s="30" t="e">
        <f t="shared" si="6"/>
        <v>#DIV/0!</v>
      </c>
    </row>
    <row r="28" spans="1:18" ht="15.75" thickTop="1" x14ac:dyDescent="0.25"/>
    <row r="29" spans="1:18" x14ac:dyDescent="0.25">
      <c r="A29" s="2" t="s">
        <v>0</v>
      </c>
      <c r="B29" s="120" t="s">
        <v>29</v>
      </c>
      <c r="C29" s="120"/>
      <c r="D29" s="120"/>
    </row>
    <row r="30" spans="1:18" x14ac:dyDescent="0.25">
      <c r="A30" s="2" t="s">
        <v>17</v>
      </c>
      <c r="B30" s="120">
        <v>100156</v>
      </c>
      <c r="C30" s="120"/>
    </row>
    <row r="31" spans="1:18" x14ac:dyDescent="0.25">
      <c r="A31" s="2" t="s">
        <v>5</v>
      </c>
      <c r="B31" s="121">
        <v>3.0891999999999999</v>
      </c>
      <c r="C31" s="121"/>
    </row>
    <row r="32" spans="1:18" ht="27" customHeight="1" thickBot="1" x14ac:dyDescent="0.35">
      <c r="A32" s="122" t="s">
        <v>32</v>
      </c>
      <c r="B32" s="122"/>
      <c r="C32" s="122"/>
      <c r="D32" s="122"/>
      <c r="E32" s="122"/>
      <c r="F32" s="122"/>
      <c r="G32" s="122"/>
      <c r="H32" s="122"/>
      <c r="I32" s="122"/>
      <c r="J32" s="122"/>
      <c r="L32" s="123" t="s">
        <v>12</v>
      </c>
      <c r="M32" s="123"/>
      <c r="N32" s="123"/>
      <c r="O32" s="24"/>
      <c r="P32" s="124" t="s">
        <v>13</v>
      </c>
      <c r="Q32" s="125"/>
      <c r="R32" s="125"/>
    </row>
    <row r="33" spans="1:18" s="1" customFormat="1" ht="30" customHeight="1" thickTop="1" x14ac:dyDescent="0.25">
      <c r="A33" s="96" t="s">
        <v>1</v>
      </c>
      <c r="B33" s="97" t="s">
        <v>2</v>
      </c>
      <c r="C33" s="97" t="s">
        <v>4</v>
      </c>
      <c r="D33" s="97" t="s">
        <v>10</v>
      </c>
      <c r="E33" s="37" t="s">
        <v>3</v>
      </c>
      <c r="F33" s="37" t="s">
        <v>19</v>
      </c>
      <c r="G33" s="97" t="s">
        <v>11</v>
      </c>
      <c r="H33" s="5" t="s">
        <v>6</v>
      </c>
      <c r="I33" s="5" t="s">
        <v>7</v>
      </c>
      <c r="J33" s="8" t="s">
        <v>8</v>
      </c>
      <c r="K33" s="23"/>
      <c r="L33" s="38" t="s">
        <v>30</v>
      </c>
      <c r="M33" s="97" t="s">
        <v>10</v>
      </c>
      <c r="N33" s="8" t="s">
        <v>9</v>
      </c>
      <c r="O33" s="23"/>
      <c r="P33" s="11" t="s">
        <v>15</v>
      </c>
      <c r="Q33" s="98" t="s">
        <v>14</v>
      </c>
      <c r="R33" s="28" t="s">
        <v>13</v>
      </c>
    </row>
    <row r="34" spans="1:18" x14ac:dyDescent="0.25">
      <c r="A34" s="15"/>
      <c r="B34" s="16"/>
      <c r="C34" s="16"/>
      <c r="D34" s="16"/>
      <c r="E34" s="17"/>
      <c r="F34" s="17"/>
      <c r="G34" s="16"/>
      <c r="H34" s="6">
        <f t="shared" ref="H34:H39" si="12">+G34*$B$31</f>
        <v>0</v>
      </c>
      <c r="I34" s="6">
        <f t="shared" ref="I34:I39" si="13">+H34+F34+E34</f>
        <v>0</v>
      </c>
      <c r="J34" s="9" t="e">
        <f t="shared" ref="J34:J39" si="14">+I34/D34</f>
        <v>#DIV/0!</v>
      </c>
      <c r="K34" s="14"/>
      <c r="L34" s="21"/>
      <c r="M34" s="16"/>
      <c r="N34" s="9" t="e">
        <f t="shared" ref="N34:N39" si="15">+L34/M34</f>
        <v>#DIV/0!</v>
      </c>
      <c r="O34" s="14"/>
      <c r="P34" s="12" t="e">
        <f t="shared" ref="P34:P39" si="16">+N34-J34</f>
        <v>#DIV/0!</v>
      </c>
      <c r="Q34" s="26"/>
      <c r="R34" s="29" t="e">
        <f t="shared" ref="R34:R39" si="17">+Q34*P34</f>
        <v>#DIV/0!</v>
      </c>
    </row>
    <row r="35" spans="1:18" x14ac:dyDescent="0.25">
      <c r="A35" s="15"/>
      <c r="B35" s="16"/>
      <c r="C35" s="16"/>
      <c r="D35" s="16"/>
      <c r="E35" s="17"/>
      <c r="F35" s="17"/>
      <c r="G35" s="16"/>
      <c r="H35" s="6">
        <f t="shared" si="12"/>
        <v>0</v>
      </c>
      <c r="I35" s="6">
        <f>+H35+F35+E35</f>
        <v>0</v>
      </c>
      <c r="J35" s="9" t="e">
        <f>+I35/D35</f>
        <v>#DIV/0!</v>
      </c>
      <c r="K35" s="14"/>
      <c r="L35" s="21"/>
      <c r="M35" s="16"/>
      <c r="N35" s="9" t="e">
        <f>+L35/M35</f>
        <v>#DIV/0!</v>
      </c>
      <c r="O35" s="14"/>
      <c r="P35" s="12" t="e">
        <f>+N35-J35</f>
        <v>#DIV/0!</v>
      </c>
      <c r="Q35" s="26"/>
      <c r="R35" s="29" t="e">
        <f>+Q35*P35</f>
        <v>#DIV/0!</v>
      </c>
    </row>
    <row r="36" spans="1:18" x14ac:dyDescent="0.25">
      <c r="A36" s="15"/>
      <c r="B36" s="16"/>
      <c r="C36" s="16"/>
      <c r="D36" s="16"/>
      <c r="E36" s="17"/>
      <c r="F36" s="17"/>
      <c r="G36" s="16"/>
      <c r="H36" s="6">
        <f t="shared" si="12"/>
        <v>0</v>
      </c>
      <c r="I36" s="6">
        <f>+H36+F36+E36</f>
        <v>0</v>
      </c>
      <c r="J36" s="9" t="e">
        <f>+I36/D36</f>
        <v>#DIV/0!</v>
      </c>
      <c r="K36" s="14"/>
      <c r="L36" s="21"/>
      <c r="M36" s="16"/>
      <c r="N36" s="9" t="e">
        <f>+L36/M36</f>
        <v>#DIV/0!</v>
      </c>
      <c r="O36" s="14"/>
      <c r="P36" s="12" t="e">
        <f>+N36-J36</f>
        <v>#DIV/0!</v>
      </c>
      <c r="Q36" s="26"/>
      <c r="R36" s="29" t="e">
        <f>+Q36*P36</f>
        <v>#DIV/0!</v>
      </c>
    </row>
    <row r="37" spans="1:18" x14ac:dyDescent="0.25">
      <c r="A37" s="15"/>
      <c r="B37" s="16"/>
      <c r="C37" s="16"/>
      <c r="D37" s="16"/>
      <c r="E37" s="17"/>
      <c r="F37" s="17"/>
      <c r="G37" s="16"/>
      <c r="H37" s="6">
        <f t="shared" si="12"/>
        <v>0</v>
      </c>
      <c r="I37" s="6">
        <f t="shared" si="13"/>
        <v>0</v>
      </c>
      <c r="J37" s="9" t="e">
        <f t="shared" si="14"/>
        <v>#DIV/0!</v>
      </c>
      <c r="K37" s="14"/>
      <c r="L37" s="21"/>
      <c r="M37" s="16"/>
      <c r="N37" s="9" t="e">
        <f t="shared" si="15"/>
        <v>#DIV/0!</v>
      </c>
      <c r="O37" s="14"/>
      <c r="P37" s="12" t="e">
        <f t="shared" si="16"/>
        <v>#DIV/0!</v>
      </c>
      <c r="Q37" s="26"/>
      <c r="R37" s="29" t="e">
        <f t="shared" si="17"/>
        <v>#DIV/0!</v>
      </c>
    </row>
    <row r="38" spans="1:18" x14ac:dyDescent="0.25">
      <c r="A38" s="15"/>
      <c r="B38" s="16"/>
      <c r="C38" s="16"/>
      <c r="D38" s="16"/>
      <c r="E38" s="17"/>
      <c r="F38" s="17"/>
      <c r="G38" s="16"/>
      <c r="H38" s="6">
        <f t="shared" si="12"/>
        <v>0</v>
      </c>
      <c r="I38" s="6">
        <f t="shared" si="13"/>
        <v>0</v>
      </c>
      <c r="J38" s="9" t="e">
        <f t="shared" si="14"/>
        <v>#DIV/0!</v>
      </c>
      <c r="K38" s="14"/>
      <c r="L38" s="21"/>
      <c r="M38" s="16"/>
      <c r="N38" s="9" t="e">
        <f t="shared" si="15"/>
        <v>#DIV/0!</v>
      </c>
      <c r="O38" s="14"/>
      <c r="P38" s="12" t="e">
        <f t="shared" si="16"/>
        <v>#DIV/0!</v>
      </c>
      <c r="Q38" s="26"/>
      <c r="R38" s="29" t="e">
        <f t="shared" si="17"/>
        <v>#DIV/0!</v>
      </c>
    </row>
    <row r="39" spans="1:18" ht="15.75" thickBot="1" x14ac:dyDescent="0.3">
      <c r="A39" s="18"/>
      <c r="B39" s="19"/>
      <c r="C39" s="19"/>
      <c r="D39" s="19"/>
      <c r="E39" s="20"/>
      <c r="F39" s="20"/>
      <c r="G39" s="19"/>
      <c r="H39" s="7">
        <f t="shared" si="12"/>
        <v>0</v>
      </c>
      <c r="I39" s="7">
        <f t="shared" si="13"/>
        <v>0</v>
      </c>
      <c r="J39" s="10" t="e">
        <f t="shared" si="14"/>
        <v>#DIV/0!</v>
      </c>
      <c r="K39" s="14"/>
      <c r="L39" s="22"/>
      <c r="M39" s="19"/>
      <c r="N39" s="10" t="e">
        <f t="shared" si="15"/>
        <v>#DIV/0!</v>
      </c>
      <c r="O39" s="14"/>
      <c r="P39" s="13" t="e">
        <f t="shared" si="16"/>
        <v>#DIV/0!</v>
      </c>
      <c r="Q39" s="27"/>
      <c r="R39" s="30" t="e">
        <f t="shared" si="17"/>
        <v>#DIV/0!</v>
      </c>
    </row>
    <row r="40" spans="1:18" ht="15.75" thickTop="1" x14ac:dyDescent="0.25"/>
  </sheetData>
  <sheetProtection password="E8D5" sheet="1" objects="1" scenarios="1" insertRows="0"/>
  <mergeCells count="18">
    <mergeCell ref="P32:R32"/>
    <mergeCell ref="P4:R4"/>
    <mergeCell ref="B16:C16"/>
    <mergeCell ref="B17:C17"/>
    <mergeCell ref="A18:J18"/>
    <mergeCell ref="L18:N18"/>
    <mergeCell ref="P18:R18"/>
    <mergeCell ref="B30:C30"/>
    <mergeCell ref="B31:C31"/>
    <mergeCell ref="A32:J32"/>
    <mergeCell ref="L32:N32"/>
    <mergeCell ref="B15:D15"/>
    <mergeCell ref="B29:D29"/>
    <mergeCell ref="B1:C1"/>
    <mergeCell ref="B2:C2"/>
    <mergeCell ref="B3:C3"/>
    <mergeCell ref="A4:J4"/>
    <mergeCell ref="L4:N4"/>
  </mergeCells>
  <pageMargins left="0.45" right="0.45" top="0.5" bottom="0.5" header="0.3" footer="0.3"/>
  <pageSetup scale="84" fitToHeight="0" orientation="landscape" horizontalDpi="4294967294"/>
  <headerFooter>
    <oddHeader>&amp;C&amp;"-,Bold"&amp;14USDA Foods and Commercial Cost Analysis
Beef Products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R28"/>
  <sheetViews>
    <sheetView workbookViewId="0">
      <selection activeCell="A7" sqref="A7"/>
    </sheetView>
  </sheetViews>
  <sheetFormatPr defaultColWidth="8.85546875" defaultRowHeight="15" x14ac:dyDescent="0.25"/>
  <cols>
    <col min="1" max="1" width="11.7109375" customWidth="1"/>
    <col min="2" max="2" width="14.42578125" customWidth="1"/>
    <col min="3" max="4" width="8.28515625" customWidth="1"/>
    <col min="5" max="5" width="8.28515625" style="3" customWidth="1"/>
    <col min="6" max="6" width="9.140625" style="3" customWidth="1"/>
    <col min="7" max="7" width="8.28515625" customWidth="1"/>
    <col min="8" max="10" width="8.85546875" style="3"/>
    <col min="11" max="11" width="1" style="3" customWidth="1"/>
    <col min="12" max="12" width="11.85546875" style="3" customWidth="1"/>
    <col min="13" max="13" width="9.140625" customWidth="1"/>
    <col min="14" max="14" width="8.85546875" style="3"/>
    <col min="15" max="15" width="1" style="3" customWidth="1"/>
    <col min="16" max="16" width="8.85546875" style="3"/>
    <col min="17" max="17" width="9.140625" customWidth="1"/>
    <col min="18" max="18" width="10.28515625" style="3" customWidth="1"/>
  </cols>
  <sheetData>
    <row r="1" spans="1:18" x14ac:dyDescent="0.25">
      <c r="A1" s="2" t="s">
        <v>0</v>
      </c>
      <c r="B1" s="120" t="s">
        <v>18</v>
      </c>
      <c r="C1" s="120"/>
    </row>
    <row r="2" spans="1:18" x14ac:dyDescent="0.25">
      <c r="A2" s="2" t="s">
        <v>17</v>
      </c>
      <c r="B2" s="120">
        <v>100010</v>
      </c>
      <c r="C2" s="120"/>
    </row>
    <row r="3" spans="1:18" x14ac:dyDescent="0.25">
      <c r="A3" s="2" t="s">
        <v>5</v>
      </c>
      <c r="B3" s="121">
        <v>1.8003</v>
      </c>
      <c r="C3" s="121"/>
    </row>
    <row r="4" spans="1:18" ht="19.5" thickBot="1" x14ac:dyDescent="0.35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L4" s="123" t="s">
        <v>12</v>
      </c>
      <c r="M4" s="123"/>
      <c r="N4" s="123"/>
      <c r="O4" s="24"/>
      <c r="P4" s="124" t="s">
        <v>13</v>
      </c>
      <c r="Q4" s="125"/>
      <c r="R4" s="125"/>
    </row>
    <row r="5" spans="1:18" s="1" customFormat="1" ht="30" customHeight="1" thickTop="1" x14ac:dyDescent="0.2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2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2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2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2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2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2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2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.75" thickBot="1" x14ac:dyDescent="0.3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.75" thickTop="1" x14ac:dyDescent="0.25"/>
    <row r="15" spans="1:18" x14ac:dyDescent="0.25">
      <c r="A15" s="2" t="s">
        <v>0</v>
      </c>
      <c r="B15" s="120" t="s">
        <v>24</v>
      </c>
      <c r="C15" s="120"/>
    </row>
    <row r="16" spans="1:18" x14ac:dyDescent="0.25">
      <c r="A16" s="2" t="s">
        <v>17</v>
      </c>
      <c r="B16" s="120">
        <v>100042</v>
      </c>
      <c r="C16" s="120"/>
    </row>
    <row r="17" spans="1:18" x14ac:dyDescent="0.25">
      <c r="A17" s="2" t="s">
        <v>5</v>
      </c>
      <c r="B17" s="121">
        <v>1.7117</v>
      </c>
      <c r="C17" s="121"/>
    </row>
    <row r="18" spans="1:18" ht="19.5" thickBot="1" x14ac:dyDescent="0.35">
      <c r="A18" s="122" t="s">
        <v>32</v>
      </c>
      <c r="B18" s="122"/>
      <c r="C18" s="122"/>
      <c r="D18" s="122"/>
      <c r="E18" s="122"/>
      <c r="F18" s="122"/>
      <c r="G18" s="122"/>
      <c r="H18" s="122"/>
      <c r="I18" s="122"/>
      <c r="J18" s="122"/>
      <c r="L18" s="123" t="s">
        <v>12</v>
      </c>
      <c r="M18" s="123"/>
      <c r="N18" s="123"/>
      <c r="O18" s="24"/>
      <c r="P18" s="124" t="s">
        <v>13</v>
      </c>
      <c r="Q18" s="125"/>
      <c r="R18" s="125"/>
    </row>
    <row r="19" spans="1:18" s="1" customFormat="1" ht="30" customHeight="1" thickTop="1" x14ac:dyDescent="0.25">
      <c r="A19" s="96" t="s">
        <v>1</v>
      </c>
      <c r="B19" s="97" t="s">
        <v>2</v>
      </c>
      <c r="C19" s="97" t="s">
        <v>4</v>
      </c>
      <c r="D19" s="97" t="s">
        <v>10</v>
      </c>
      <c r="E19" s="37" t="s">
        <v>3</v>
      </c>
      <c r="F19" s="37" t="s">
        <v>19</v>
      </c>
      <c r="G19" s="97" t="s">
        <v>11</v>
      </c>
      <c r="H19" s="5" t="s">
        <v>6</v>
      </c>
      <c r="I19" s="5" t="s">
        <v>7</v>
      </c>
      <c r="J19" s="8" t="s">
        <v>8</v>
      </c>
      <c r="K19" s="23"/>
      <c r="L19" s="38" t="s">
        <v>30</v>
      </c>
      <c r="M19" s="97" t="s">
        <v>10</v>
      </c>
      <c r="N19" s="8" t="s">
        <v>9</v>
      </c>
      <c r="O19" s="23"/>
      <c r="P19" s="11" t="s">
        <v>15</v>
      </c>
      <c r="Q19" s="98" t="s">
        <v>14</v>
      </c>
      <c r="R19" s="28" t="s">
        <v>13</v>
      </c>
    </row>
    <row r="20" spans="1:18" x14ac:dyDescent="0.25">
      <c r="A20" s="15"/>
      <c r="B20" s="16"/>
      <c r="C20" s="16"/>
      <c r="D20" s="16"/>
      <c r="E20" s="17"/>
      <c r="F20" s="17"/>
      <c r="G20" s="16"/>
      <c r="H20" s="6">
        <f>+G20*$B$17</f>
        <v>0</v>
      </c>
      <c r="I20" s="6">
        <f t="shared" ref="I20:I27" si="6">+H20+F20+E20</f>
        <v>0</v>
      </c>
      <c r="J20" s="9" t="e">
        <f>+I20/D20</f>
        <v>#DIV/0!</v>
      </c>
      <c r="K20" s="14"/>
      <c r="L20" s="21"/>
      <c r="M20" s="16"/>
      <c r="N20" s="9" t="e">
        <f>+L20/M20</f>
        <v>#DIV/0!</v>
      </c>
      <c r="O20" s="14"/>
      <c r="P20" s="12" t="e">
        <f>+N20-J20</f>
        <v>#DIV/0!</v>
      </c>
      <c r="Q20" s="26"/>
      <c r="R20" s="29" t="e">
        <f t="shared" ref="R20:R27" si="7">+Q20*P20</f>
        <v>#DIV/0!</v>
      </c>
    </row>
    <row r="21" spans="1:18" x14ac:dyDescent="0.25">
      <c r="A21" s="15"/>
      <c r="B21" s="16"/>
      <c r="C21" s="16"/>
      <c r="D21" s="16"/>
      <c r="E21" s="17"/>
      <c r="F21" s="17"/>
      <c r="G21" s="16"/>
      <c r="H21" s="6">
        <f t="shared" ref="H21:H27" si="8">+G21*$B$17</f>
        <v>0</v>
      </c>
      <c r="I21" s="6">
        <f t="shared" si="6"/>
        <v>0</v>
      </c>
      <c r="J21" s="9" t="e">
        <f t="shared" ref="J21:J27" si="9">+I21/D21</f>
        <v>#DIV/0!</v>
      </c>
      <c r="K21" s="14"/>
      <c r="L21" s="21"/>
      <c r="M21" s="16"/>
      <c r="N21" s="9" t="e">
        <f t="shared" ref="N21:N27" si="10">+L21/M21</f>
        <v>#DIV/0!</v>
      </c>
      <c r="O21" s="14"/>
      <c r="P21" s="12" t="e">
        <f t="shared" ref="P21:P27" si="11">+N21-J21</f>
        <v>#DIV/0!</v>
      </c>
      <c r="Q21" s="26"/>
      <c r="R21" s="29" t="e">
        <f t="shared" si="7"/>
        <v>#DIV/0!</v>
      </c>
    </row>
    <row r="22" spans="1:18" x14ac:dyDescent="0.25">
      <c r="A22" s="15"/>
      <c r="B22" s="16"/>
      <c r="C22" s="16"/>
      <c r="D22" s="16"/>
      <c r="E22" s="17"/>
      <c r="F22" s="17"/>
      <c r="G22" s="16"/>
      <c r="H22" s="6">
        <f t="shared" si="8"/>
        <v>0</v>
      </c>
      <c r="I22" s="6">
        <f t="shared" si="6"/>
        <v>0</v>
      </c>
      <c r="J22" s="9" t="e">
        <f t="shared" si="9"/>
        <v>#DIV/0!</v>
      </c>
      <c r="K22" s="14"/>
      <c r="L22" s="21"/>
      <c r="M22" s="16"/>
      <c r="N22" s="9" t="e">
        <f t="shared" si="10"/>
        <v>#DIV/0!</v>
      </c>
      <c r="O22" s="14"/>
      <c r="P22" s="12" t="e">
        <f t="shared" si="11"/>
        <v>#DIV/0!</v>
      </c>
      <c r="Q22" s="26"/>
      <c r="R22" s="29" t="e">
        <f t="shared" si="7"/>
        <v>#DIV/0!</v>
      </c>
    </row>
    <row r="23" spans="1:18" x14ac:dyDescent="0.25">
      <c r="A23" s="15"/>
      <c r="B23" s="16"/>
      <c r="C23" s="16"/>
      <c r="D23" s="16"/>
      <c r="E23" s="17"/>
      <c r="F23" s="17"/>
      <c r="G23" s="16"/>
      <c r="H23" s="6">
        <f t="shared" si="8"/>
        <v>0</v>
      </c>
      <c r="I23" s="6">
        <f t="shared" si="6"/>
        <v>0</v>
      </c>
      <c r="J23" s="9" t="e">
        <f t="shared" si="9"/>
        <v>#DIV/0!</v>
      </c>
      <c r="K23" s="14"/>
      <c r="L23" s="21"/>
      <c r="M23" s="16"/>
      <c r="N23" s="9" t="e">
        <f t="shared" si="10"/>
        <v>#DIV/0!</v>
      </c>
      <c r="O23" s="14"/>
      <c r="P23" s="12" t="e">
        <f t="shared" si="11"/>
        <v>#DIV/0!</v>
      </c>
      <c r="Q23" s="26"/>
      <c r="R23" s="29" t="e">
        <f t="shared" si="7"/>
        <v>#DIV/0!</v>
      </c>
    </row>
    <row r="24" spans="1:18" x14ac:dyDescent="0.25">
      <c r="A24" s="15"/>
      <c r="B24" s="16"/>
      <c r="C24" s="16"/>
      <c r="D24" s="16"/>
      <c r="E24" s="17"/>
      <c r="F24" s="17"/>
      <c r="G24" s="16"/>
      <c r="H24" s="6">
        <f t="shared" si="8"/>
        <v>0</v>
      </c>
      <c r="I24" s="6">
        <f t="shared" si="6"/>
        <v>0</v>
      </c>
      <c r="J24" s="9" t="e">
        <f t="shared" si="9"/>
        <v>#DIV/0!</v>
      </c>
      <c r="K24" s="14"/>
      <c r="L24" s="21"/>
      <c r="M24" s="16"/>
      <c r="N24" s="9" t="e">
        <f t="shared" si="10"/>
        <v>#DIV/0!</v>
      </c>
      <c r="O24" s="14"/>
      <c r="P24" s="12" t="e">
        <f t="shared" si="11"/>
        <v>#DIV/0!</v>
      </c>
      <c r="Q24" s="26"/>
      <c r="R24" s="29" t="e">
        <f t="shared" si="7"/>
        <v>#DIV/0!</v>
      </c>
    </row>
    <row r="25" spans="1:18" x14ac:dyDescent="0.25">
      <c r="A25" s="15"/>
      <c r="B25" s="16"/>
      <c r="C25" s="16"/>
      <c r="D25" s="16"/>
      <c r="E25" s="17"/>
      <c r="F25" s="17"/>
      <c r="G25" s="16"/>
      <c r="H25" s="6">
        <f t="shared" si="8"/>
        <v>0</v>
      </c>
      <c r="I25" s="6">
        <f t="shared" si="6"/>
        <v>0</v>
      </c>
      <c r="J25" s="9" t="e">
        <f t="shared" si="9"/>
        <v>#DIV/0!</v>
      </c>
      <c r="K25" s="14"/>
      <c r="L25" s="21"/>
      <c r="M25" s="16"/>
      <c r="N25" s="9" t="e">
        <f t="shared" si="10"/>
        <v>#DIV/0!</v>
      </c>
      <c r="O25" s="14"/>
      <c r="P25" s="12" t="e">
        <f t="shared" si="11"/>
        <v>#DIV/0!</v>
      </c>
      <c r="Q25" s="26"/>
      <c r="R25" s="29" t="e">
        <f t="shared" si="7"/>
        <v>#DIV/0!</v>
      </c>
    </row>
    <row r="26" spans="1:18" x14ac:dyDescent="0.25">
      <c r="A26" s="15"/>
      <c r="B26" s="16"/>
      <c r="C26" s="16"/>
      <c r="D26" s="16"/>
      <c r="E26" s="17"/>
      <c r="F26" s="17"/>
      <c r="G26" s="16"/>
      <c r="H26" s="6">
        <f t="shared" si="8"/>
        <v>0</v>
      </c>
      <c r="I26" s="6">
        <f t="shared" si="6"/>
        <v>0</v>
      </c>
      <c r="J26" s="9" t="e">
        <f t="shared" si="9"/>
        <v>#DIV/0!</v>
      </c>
      <c r="K26" s="14"/>
      <c r="L26" s="21"/>
      <c r="M26" s="16"/>
      <c r="N26" s="9" t="e">
        <f t="shared" si="10"/>
        <v>#DIV/0!</v>
      </c>
      <c r="O26" s="14"/>
      <c r="P26" s="12" t="e">
        <f t="shared" si="11"/>
        <v>#DIV/0!</v>
      </c>
      <c r="Q26" s="26"/>
      <c r="R26" s="29" t="e">
        <f t="shared" si="7"/>
        <v>#DIV/0!</v>
      </c>
    </row>
    <row r="27" spans="1:18" ht="15.75" thickBot="1" x14ac:dyDescent="0.3">
      <c r="A27" s="18"/>
      <c r="B27" s="19"/>
      <c r="C27" s="19"/>
      <c r="D27" s="19"/>
      <c r="E27" s="20"/>
      <c r="F27" s="20"/>
      <c r="G27" s="19"/>
      <c r="H27" s="7">
        <f t="shared" si="8"/>
        <v>0</v>
      </c>
      <c r="I27" s="7">
        <f t="shared" si="6"/>
        <v>0</v>
      </c>
      <c r="J27" s="10" t="e">
        <f t="shared" si="9"/>
        <v>#DIV/0!</v>
      </c>
      <c r="K27" s="14"/>
      <c r="L27" s="22"/>
      <c r="M27" s="19"/>
      <c r="N27" s="10" t="e">
        <f t="shared" si="10"/>
        <v>#DIV/0!</v>
      </c>
      <c r="O27" s="14"/>
      <c r="P27" s="13" t="e">
        <f t="shared" si="11"/>
        <v>#DIV/0!</v>
      </c>
      <c r="Q27" s="27"/>
      <c r="R27" s="30" t="e">
        <f t="shared" si="7"/>
        <v>#DIV/0!</v>
      </c>
    </row>
    <row r="28" spans="1:18" ht="15.75" thickTop="1" x14ac:dyDescent="0.25"/>
  </sheetData>
  <sheetProtection password="E8D5" sheet="1" objects="1" scenarios="1" insertRows="0"/>
  <mergeCells count="12">
    <mergeCell ref="P18:R18"/>
    <mergeCell ref="B1:C1"/>
    <mergeCell ref="B2:C2"/>
    <mergeCell ref="B3:C3"/>
    <mergeCell ref="A4:J4"/>
    <mergeCell ref="L4:N4"/>
    <mergeCell ref="P4:R4"/>
    <mergeCell ref="B15:C15"/>
    <mergeCell ref="B16:C16"/>
    <mergeCell ref="B17:C17"/>
    <mergeCell ref="A18:J18"/>
    <mergeCell ref="L18:N18"/>
  </mergeCells>
  <pageMargins left="0.45" right="0.45" top="0.5" bottom="0.5" header="0.3" footer="0.3"/>
  <pageSetup scale="83" fitToHeight="0" orientation="landscape" horizontalDpi="4294967294" verticalDpi="1200"/>
  <headerFooter>
    <oddHeader>&amp;C&amp;"-,Bold"&amp;14USDA Foods and Commercial Cost Analysis
Cheese Products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R41"/>
  <sheetViews>
    <sheetView workbookViewId="0">
      <selection activeCell="Q6" sqref="Q6:Q7"/>
    </sheetView>
  </sheetViews>
  <sheetFormatPr defaultColWidth="8.85546875" defaultRowHeight="15" x14ac:dyDescent="0.25"/>
  <cols>
    <col min="1" max="1" width="11.7109375" customWidth="1"/>
    <col min="2" max="2" width="14.42578125" customWidth="1"/>
    <col min="3" max="4" width="8.28515625" customWidth="1"/>
    <col min="5" max="5" width="8.28515625" style="3" customWidth="1"/>
    <col min="6" max="6" width="9.140625" style="3" customWidth="1"/>
    <col min="7" max="7" width="8.28515625" customWidth="1"/>
    <col min="8" max="10" width="8.85546875" style="3"/>
    <col min="11" max="11" width="1" style="3" customWidth="1"/>
    <col min="12" max="12" width="11.85546875" style="3" customWidth="1"/>
    <col min="13" max="13" width="9.140625" customWidth="1"/>
    <col min="14" max="14" width="8.85546875" style="3"/>
    <col min="15" max="15" width="1" style="3" customWidth="1"/>
    <col min="16" max="16" width="8.85546875" style="3"/>
    <col min="17" max="17" width="9.140625" customWidth="1"/>
    <col min="18" max="18" width="11.28515625" style="3" customWidth="1"/>
  </cols>
  <sheetData>
    <row r="1" spans="1:18" x14ac:dyDescent="0.25">
      <c r="A1" s="2" t="s">
        <v>0</v>
      </c>
      <c r="B1" s="120" t="s">
        <v>20</v>
      </c>
      <c r="C1" s="120"/>
    </row>
    <row r="2" spans="1:18" x14ac:dyDescent="0.25">
      <c r="A2" s="2" t="s">
        <v>17</v>
      </c>
      <c r="B2" s="120">
        <v>100103</v>
      </c>
      <c r="C2" s="120"/>
    </row>
    <row r="3" spans="1:18" x14ac:dyDescent="0.25">
      <c r="A3" s="2" t="s">
        <v>5</v>
      </c>
      <c r="B3" s="121">
        <v>0.75029999999999997</v>
      </c>
      <c r="C3" s="121"/>
    </row>
    <row r="4" spans="1:18" ht="19.5" thickBot="1" x14ac:dyDescent="0.35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L4" s="123" t="s">
        <v>12</v>
      </c>
      <c r="M4" s="123"/>
      <c r="N4" s="123"/>
      <c r="O4" s="24"/>
      <c r="P4" s="124" t="s">
        <v>13</v>
      </c>
      <c r="Q4" s="125"/>
      <c r="R4" s="125"/>
    </row>
    <row r="5" spans="1:18" s="1" customFormat="1" ht="30" customHeight="1" thickTop="1" x14ac:dyDescent="0.25">
      <c r="A5" s="35" t="s">
        <v>1</v>
      </c>
      <c r="B5" s="36" t="s">
        <v>2</v>
      </c>
      <c r="C5" s="36" t="s">
        <v>4</v>
      </c>
      <c r="D5" s="36" t="s">
        <v>10</v>
      </c>
      <c r="E5" s="37" t="s">
        <v>3</v>
      </c>
      <c r="F5" s="37" t="s">
        <v>19</v>
      </c>
      <c r="G5" s="36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4" t="s">
        <v>10</v>
      </c>
      <c r="N5" s="8" t="s">
        <v>9</v>
      </c>
      <c r="O5" s="23"/>
      <c r="P5" s="11" t="s">
        <v>15</v>
      </c>
      <c r="Q5" s="25" t="s">
        <v>14</v>
      </c>
      <c r="R5" s="28" t="s">
        <v>13</v>
      </c>
    </row>
    <row r="6" spans="1:18" x14ac:dyDescent="0.2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2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2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2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2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2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2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.75" thickBot="1" x14ac:dyDescent="0.3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.75" thickTop="1" x14ac:dyDescent="0.25"/>
    <row r="15" spans="1:18" x14ac:dyDescent="0.25">
      <c r="A15" s="2" t="s">
        <v>0</v>
      </c>
      <c r="B15" s="120" t="s">
        <v>21</v>
      </c>
      <c r="C15" s="120"/>
    </row>
    <row r="16" spans="1:18" x14ac:dyDescent="0.25">
      <c r="A16" s="2" t="s">
        <v>17</v>
      </c>
      <c r="B16" s="120">
        <v>100100</v>
      </c>
      <c r="C16" s="120"/>
    </row>
    <row r="17" spans="1:18" x14ac:dyDescent="0.25">
      <c r="A17" s="2" t="s">
        <v>5</v>
      </c>
      <c r="B17" s="121">
        <v>0.86299999999999999</v>
      </c>
      <c r="C17" s="121"/>
    </row>
    <row r="18" spans="1:18" ht="19.5" thickBot="1" x14ac:dyDescent="0.35">
      <c r="A18" s="122" t="s">
        <v>32</v>
      </c>
      <c r="B18" s="122"/>
      <c r="C18" s="122"/>
      <c r="D18" s="122"/>
      <c r="E18" s="122"/>
      <c r="F18" s="122"/>
      <c r="G18" s="122"/>
      <c r="H18" s="122"/>
      <c r="I18" s="122"/>
      <c r="J18" s="122"/>
      <c r="L18" s="123" t="s">
        <v>12</v>
      </c>
      <c r="M18" s="123"/>
      <c r="N18" s="123"/>
      <c r="O18" s="24"/>
      <c r="P18" s="124" t="s">
        <v>13</v>
      </c>
      <c r="Q18" s="125"/>
      <c r="R18" s="125"/>
    </row>
    <row r="19" spans="1:18" ht="30" customHeight="1" thickTop="1" x14ac:dyDescent="0.25">
      <c r="A19" s="35" t="s">
        <v>1</v>
      </c>
      <c r="B19" s="36" t="s">
        <v>2</v>
      </c>
      <c r="C19" s="36" t="s">
        <v>4</v>
      </c>
      <c r="D19" s="36" t="s">
        <v>10</v>
      </c>
      <c r="E19" s="37" t="s">
        <v>3</v>
      </c>
      <c r="F19" s="37" t="s">
        <v>19</v>
      </c>
      <c r="G19" s="36" t="s">
        <v>11</v>
      </c>
      <c r="H19" s="5" t="s">
        <v>6</v>
      </c>
      <c r="I19" s="5" t="s">
        <v>7</v>
      </c>
      <c r="J19" s="8" t="s">
        <v>8</v>
      </c>
      <c r="K19" s="23"/>
      <c r="L19" s="38" t="s">
        <v>30</v>
      </c>
      <c r="M19" s="4" t="s">
        <v>10</v>
      </c>
      <c r="N19" s="8" t="s">
        <v>9</v>
      </c>
      <c r="O19" s="23"/>
      <c r="P19" s="11" t="s">
        <v>15</v>
      </c>
      <c r="Q19" s="25" t="s">
        <v>14</v>
      </c>
      <c r="R19" s="28" t="s">
        <v>13</v>
      </c>
    </row>
    <row r="20" spans="1:18" x14ac:dyDescent="0.25">
      <c r="A20" s="15"/>
      <c r="B20" s="16"/>
      <c r="C20" s="16"/>
      <c r="D20" s="16"/>
      <c r="E20" s="17"/>
      <c r="F20" s="17"/>
      <c r="G20" s="16"/>
      <c r="H20" s="6">
        <f>+G20*$B$17</f>
        <v>0</v>
      </c>
      <c r="I20" s="6">
        <f t="shared" ref="I20:I27" si="6">+H20+F20+E20</f>
        <v>0</v>
      </c>
      <c r="J20" s="9" t="e">
        <f>+I20/D20</f>
        <v>#DIV/0!</v>
      </c>
      <c r="K20" s="14"/>
      <c r="L20" s="21"/>
      <c r="M20" s="16"/>
      <c r="N20" s="9" t="e">
        <f>+L20/M20</f>
        <v>#DIV/0!</v>
      </c>
      <c r="O20" s="14"/>
      <c r="P20" s="12" t="e">
        <f>+N20-J20</f>
        <v>#DIV/0!</v>
      </c>
      <c r="Q20" s="26"/>
      <c r="R20" s="29" t="e">
        <f t="shared" ref="R20:R27" si="7">+Q20*P20</f>
        <v>#DIV/0!</v>
      </c>
    </row>
    <row r="21" spans="1:18" x14ac:dyDescent="0.25">
      <c r="A21" s="15"/>
      <c r="B21" s="16"/>
      <c r="C21" s="16"/>
      <c r="D21" s="16"/>
      <c r="E21" s="17"/>
      <c r="F21" s="17"/>
      <c r="G21" s="16"/>
      <c r="H21" s="6">
        <f t="shared" ref="H21:H27" si="8">+G21*$B$17</f>
        <v>0</v>
      </c>
      <c r="I21" s="6">
        <f t="shared" si="6"/>
        <v>0</v>
      </c>
      <c r="J21" s="9" t="e">
        <f t="shared" ref="J21:J27" si="9">+I21/D21</f>
        <v>#DIV/0!</v>
      </c>
      <c r="K21" s="14"/>
      <c r="L21" s="21"/>
      <c r="M21" s="16"/>
      <c r="N21" s="9" t="e">
        <f t="shared" ref="N21:N27" si="10">+L21/M21</f>
        <v>#DIV/0!</v>
      </c>
      <c r="O21" s="14"/>
      <c r="P21" s="12" t="e">
        <f t="shared" ref="P21:P27" si="11">+N21-J21</f>
        <v>#DIV/0!</v>
      </c>
      <c r="Q21" s="26"/>
      <c r="R21" s="29" t="e">
        <f t="shared" si="7"/>
        <v>#DIV/0!</v>
      </c>
    </row>
    <row r="22" spans="1:18" x14ac:dyDescent="0.25">
      <c r="A22" s="15"/>
      <c r="B22" s="16"/>
      <c r="C22" s="16"/>
      <c r="D22" s="16"/>
      <c r="E22" s="17"/>
      <c r="F22" s="17"/>
      <c r="G22" s="16"/>
      <c r="H22" s="6">
        <f t="shared" si="8"/>
        <v>0</v>
      </c>
      <c r="I22" s="6">
        <f t="shared" si="6"/>
        <v>0</v>
      </c>
      <c r="J22" s="9" t="e">
        <f t="shared" si="9"/>
        <v>#DIV/0!</v>
      </c>
      <c r="K22" s="14"/>
      <c r="L22" s="21"/>
      <c r="M22" s="16"/>
      <c r="N22" s="9" t="e">
        <f t="shared" si="10"/>
        <v>#DIV/0!</v>
      </c>
      <c r="O22" s="14"/>
      <c r="P22" s="12" t="e">
        <f t="shared" si="11"/>
        <v>#DIV/0!</v>
      </c>
      <c r="Q22" s="26"/>
      <c r="R22" s="29" t="e">
        <f t="shared" si="7"/>
        <v>#DIV/0!</v>
      </c>
    </row>
    <row r="23" spans="1:18" x14ac:dyDescent="0.25">
      <c r="A23" s="15"/>
      <c r="B23" s="16"/>
      <c r="C23" s="16"/>
      <c r="D23" s="16"/>
      <c r="E23" s="17"/>
      <c r="F23" s="17"/>
      <c r="G23" s="16"/>
      <c r="H23" s="6">
        <f t="shared" si="8"/>
        <v>0</v>
      </c>
      <c r="I23" s="6">
        <f t="shared" si="6"/>
        <v>0</v>
      </c>
      <c r="J23" s="9" t="e">
        <f t="shared" si="9"/>
        <v>#DIV/0!</v>
      </c>
      <c r="K23" s="14"/>
      <c r="L23" s="21"/>
      <c r="M23" s="16"/>
      <c r="N23" s="9" t="e">
        <f t="shared" si="10"/>
        <v>#DIV/0!</v>
      </c>
      <c r="O23" s="14"/>
      <c r="P23" s="12" t="e">
        <f t="shared" si="11"/>
        <v>#DIV/0!</v>
      </c>
      <c r="Q23" s="26"/>
      <c r="R23" s="29" t="e">
        <f t="shared" si="7"/>
        <v>#DIV/0!</v>
      </c>
    </row>
    <row r="24" spans="1:18" x14ac:dyDescent="0.25">
      <c r="A24" s="15"/>
      <c r="B24" s="16"/>
      <c r="C24" s="16"/>
      <c r="D24" s="16"/>
      <c r="E24" s="17"/>
      <c r="F24" s="17"/>
      <c r="G24" s="16"/>
      <c r="H24" s="6">
        <f t="shared" si="8"/>
        <v>0</v>
      </c>
      <c r="I24" s="6">
        <f t="shared" si="6"/>
        <v>0</v>
      </c>
      <c r="J24" s="9" t="e">
        <f t="shared" si="9"/>
        <v>#DIV/0!</v>
      </c>
      <c r="K24" s="14"/>
      <c r="L24" s="21"/>
      <c r="M24" s="16"/>
      <c r="N24" s="9" t="e">
        <f t="shared" si="10"/>
        <v>#DIV/0!</v>
      </c>
      <c r="O24" s="14"/>
      <c r="P24" s="12" t="e">
        <f t="shared" si="11"/>
        <v>#DIV/0!</v>
      </c>
      <c r="Q24" s="26"/>
      <c r="R24" s="29" t="e">
        <f t="shared" si="7"/>
        <v>#DIV/0!</v>
      </c>
    </row>
    <row r="25" spans="1:18" x14ac:dyDescent="0.25">
      <c r="A25" s="15"/>
      <c r="B25" s="16"/>
      <c r="C25" s="16"/>
      <c r="D25" s="16"/>
      <c r="E25" s="17"/>
      <c r="F25" s="17"/>
      <c r="G25" s="16"/>
      <c r="H25" s="6">
        <f t="shared" si="8"/>
        <v>0</v>
      </c>
      <c r="I25" s="6">
        <f t="shared" si="6"/>
        <v>0</v>
      </c>
      <c r="J25" s="9" t="e">
        <f t="shared" si="9"/>
        <v>#DIV/0!</v>
      </c>
      <c r="K25" s="14"/>
      <c r="L25" s="21"/>
      <c r="M25" s="16"/>
      <c r="N25" s="9" t="e">
        <f t="shared" si="10"/>
        <v>#DIV/0!</v>
      </c>
      <c r="O25" s="14"/>
      <c r="P25" s="12" t="e">
        <f t="shared" si="11"/>
        <v>#DIV/0!</v>
      </c>
      <c r="Q25" s="26"/>
      <c r="R25" s="29" t="e">
        <f t="shared" si="7"/>
        <v>#DIV/0!</v>
      </c>
    </row>
    <row r="26" spans="1:18" x14ac:dyDescent="0.25">
      <c r="A26" s="15"/>
      <c r="B26" s="16"/>
      <c r="C26" s="16"/>
      <c r="D26" s="16"/>
      <c r="E26" s="17"/>
      <c r="F26" s="17"/>
      <c r="G26" s="16"/>
      <c r="H26" s="6">
        <f t="shared" si="8"/>
        <v>0</v>
      </c>
      <c r="I26" s="6">
        <f t="shared" si="6"/>
        <v>0</v>
      </c>
      <c r="J26" s="9" t="e">
        <f t="shared" si="9"/>
        <v>#DIV/0!</v>
      </c>
      <c r="K26" s="14"/>
      <c r="L26" s="21"/>
      <c r="M26" s="16"/>
      <c r="N26" s="9" t="e">
        <f t="shared" si="10"/>
        <v>#DIV/0!</v>
      </c>
      <c r="O26" s="14"/>
      <c r="P26" s="12" t="e">
        <f t="shared" si="11"/>
        <v>#DIV/0!</v>
      </c>
      <c r="Q26" s="26"/>
      <c r="R26" s="29" t="e">
        <f t="shared" si="7"/>
        <v>#DIV/0!</v>
      </c>
    </row>
    <row r="27" spans="1:18" ht="15.75" thickBot="1" x14ac:dyDescent="0.3">
      <c r="A27" s="18"/>
      <c r="B27" s="19"/>
      <c r="C27" s="19"/>
      <c r="D27" s="19"/>
      <c r="E27" s="20"/>
      <c r="F27" s="20"/>
      <c r="G27" s="19"/>
      <c r="H27" s="7">
        <f t="shared" si="8"/>
        <v>0</v>
      </c>
      <c r="I27" s="7">
        <f t="shared" si="6"/>
        <v>0</v>
      </c>
      <c r="J27" s="10" t="e">
        <f t="shared" si="9"/>
        <v>#DIV/0!</v>
      </c>
      <c r="K27" s="14"/>
      <c r="L27" s="22"/>
      <c r="M27" s="19"/>
      <c r="N27" s="10" t="e">
        <f t="shared" si="10"/>
        <v>#DIV/0!</v>
      </c>
      <c r="O27" s="14"/>
      <c r="P27" s="13" t="e">
        <f t="shared" si="11"/>
        <v>#DIV/0!</v>
      </c>
      <c r="Q27" s="27"/>
      <c r="R27" s="30" t="e">
        <f t="shared" si="7"/>
        <v>#DIV/0!</v>
      </c>
    </row>
    <row r="28" spans="1:18" ht="15.75" thickTop="1" x14ac:dyDescent="0.25"/>
    <row r="29" spans="1:18" x14ac:dyDescent="0.25">
      <c r="A29" s="2" t="s">
        <v>0</v>
      </c>
      <c r="B29" s="120" t="s">
        <v>31</v>
      </c>
      <c r="C29" s="120"/>
    </row>
    <row r="30" spans="1:18" x14ac:dyDescent="0.25">
      <c r="A30" s="2" t="s">
        <v>17</v>
      </c>
      <c r="B30" s="120">
        <v>100114</v>
      </c>
      <c r="C30" s="120"/>
    </row>
    <row r="31" spans="1:18" x14ac:dyDescent="0.25">
      <c r="A31" s="2" t="s">
        <v>5</v>
      </c>
      <c r="B31" s="121">
        <v>0.77080000000000004</v>
      </c>
      <c r="C31" s="121"/>
    </row>
    <row r="32" spans="1:18" ht="19.5" thickBot="1" x14ac:dyDescent="0.35">
      <c r="A32" s="122" t="s">
        <v>32</v>
      </c>
      <c r="B32" s="122"/>
      <c r="C32" s="122"/>
      <c r="D32" s="122"/>
      <c r="E32" s="122"/>
      <c r="F32" s="122"/>
      <c r="G32" s="122"/>
      <c r="H32" s="122"/>
      <c r="I32" s="122"/>
      <c r="J32" s="122"/>
      <c r="L32" s="123" t="s">
        <v>12</v>
      </c>
      <c r="M32" s="123"/>
      <c r="N32" s="123"/>
      <c r="O32" s="24"/>
      <c r="P32" s="124" t="s">
        <v>13</v>
      </c>
      <c r="Q32" s="125"/>
      <c r="R32" s="125"/>
    </row>
    <row r="33" spans="1:18" ht="30.75" thickTop="1" x14ac:dyDescent="0.25">
      <c r="A33" s="35" t="s">
        <v>1</v>
      </c>
      <c r="B33" s="36" t="s">
        <v>2</v>
      </c>
      <c r="C33" s="36" t="s">
        <v>4</v>
      </c>
      <c r="D33" s="36" t="s">
        <v>10</v>
      </c>
      <c r="E33" s="37" t="s">
        <v>3</v>
      </c>
      <c r="F33" s="37" t="s">
        <v>19</v>
      </c>
      <c r="G33" s="36" t="s">
        <v>11</v>
      </c>
      <c r="H33" s="5" t="s">
        <v>6</v>
      </c>
      <c r="I33" s="5" t="s">
        <v>7</v>
      </c>
      <c r="J33" s="8" t="s">
        <v>8</v>
      </c>
      <c r="K33" s="23"/>
      <c r="L33" s="38" t="s">
        <v>30</v>
      </c>
      <c r="M33" s="4" t="s">
        <v>10</v>
      </c>
      <c r="N33" s="8" t="s">
        <v>9</v>
      </c>
      <c r="O33" s="23"/>
      <c r="P33" s="11" t="s">
        <v>15</v>
      </c>
      <c r="Q33" s="25" t="s">
        <v>14</v>
      </c>
      <c r="R33" s="28" t="s">
        <v>13</v>
      </c>
    </row>
    <row r="34" spans="1:18" x14ac:dyDescent="0.25">
      <c r="A34" s="15"/>
      <c r="B34" s="16"/>
      <c r="C34" s="16"/>
      <c r="D34" s="16"/>
      <c r="E34" s="17"/>
      <c r="F34" s="17"/>
      <c r="G34" s="16"/>
      <c r="H34" s="6">
        <f>+G34*$B$31</f>
        <v>0</v>
      </c>
      <c r="I34" s="6">
        <f t="shared" ref="I34:I40" si="12">+H34+F34+E34</f>
        <v>0</v>
      </c>
      <c r="J34" s="9" t="e">
        <f t="shared" ref="J34:J40" si="13">+I34/D34</f>
        <v>#DIV/0!</v>
      </c>
      <c r="K34" s="14"/>
      <c r="L34" s="21"/>
      <c r="M34" s="16"/>
      <c r="N34" s="9" t="e">
        <f t="shared" ref="N34:N40" si="14">+L34/M34</f>
        <v>#DIV/0!</v>
      </c>
      <c r="O34" s="14"/>
      <c r="P34" s="12" t="e">
        <f t="shared" ref="P34:P40" si="15">+N34-J34</f>
        <v>#DIV/0!</v>
      </c>
      <c r="Q34" s="26"/>
      <c r="R34" s="29" t="e">
        <f t="shared" ref="R34:R40" si="16">+Q34*P34</f>
        <v>#DIV/0!</v>
      </c>
    </row>
    <row r="35" spans="1:18" x14ac:dyDescent="0.25">
      <c r="A35" s="15"/>
      <c r="B35" s="16"/>
      <c r="C35" s="16"/>
      <c r="D35" s="16"/>
      <c r="E35" s="17"/>
      <c r="F35" s="17"/>
      <c r="G35" s="16"/>
      <c r="H35" s="6">
        <f t="shared" ref="H35:H40" si="17">+G35*$B$31</f>
        <v>0</v>
      </c>
      <c r="I35" s="6">
        <f t="shared" si="12"/>
        <v>0</v>
      </c>
      <c r="J35" s="9" t="e">
        <f t="shared" si="13"/>
        <v>#DIV/0!</v>
      </c>
      <c r="K35" s="14"/>
      <c r="L35" s="21"/>
      <c r="M35" s="16"/>
      <c r="N35" s="9" t="e">
        <f t="shared" si="14"/>
        <v>#DIV/0!</v>
      </c>
      <c r="O35" s="14"/>
      <c r="P35" s="12" t="e">
        <f t="shared" si="15"/>
        <v>#DIV/0!</v>
      </c>
      <c r="Q35" s="26"/>
      <c r="R35" s="29" t="e">
        <f t="shared" si="16"/>
        <v>#DIV/0!</v>
      </c>
    </row>
    <row r="36" spans="1:18" x14ac:dyDescent="0.25">
      <c r="A36" s="15"/>
      <c r="B36" s="16"/>
      <c r="C36" s="16"/>
      <c r="D36" s="16"/>
      <c r="E36" s="17"/>
      <c r="F36" s="17"/>
      <c r="G36" s="16"/>
      <c r="H36" s="6">
        <f t="shared" si="17"/>
        <v>0</v>
      </c>
      <c r="I36" s="6">
        <f t="shared" si="12"/>
        <v>0</v>
      </c>
      <c r="J36" s="9" t="e">
        <f t="shared" si="13"/>
        <v>#DIV/0!</v>
      </c>
      <c r="K36" s="14"/>
      <c r="L36" s="21"/>
      <c r="M36" s="16"/>
      <c r="N36" s="9" t="e">
        <f t="shared" si="14"/>
        <v>#DIV/0!</v>
      </c>
      <c r="O36" s="14"/>
      <c r="P36" s="12" t="e">
        <f t="shared" si="15"/>
        <v>#DIV/0!</v>
      </c>
      <c r="Q36" s="26"/>
      <c r="R36" s="29" t="e">
        <f t="shared" si="16"/>
        <v>#DIV/0!</v>
      </c>
    </row>
    <row r="37" spans="1:18" x14ac:dyDescent="0.25">
      <c r="A37" s="15"/>
      <c r="B37" s="16"/>
      <c r="C37" s="16"/>
      <c r="D37" s="16"/>
      <c r="E37" s="17"/>
      <c r="F37" s="17"/>
      <c r="G37" s="16"/>
      <c r="H37" s="6">
        <f t="shared" si="17"/>
        <v>0</v>
      </c>
      <c r="I37" s="6">
        <f t="shared" si="12"/>
        <v>0</v>
      </c>
      <c r="J37" s="9" t="e">
        <f t="shared" si="13"/>
        <v>#DIV/0!</v>
      </c>
      <c r="K37" s="14"/>
      <c r="L37" s="21"/>
      <c r="M37" s="16"/>
      <c r="N37" s="9" t="e">
        <f t="shared" si="14"/>
        <v>#DIV/0!</v>
      </c>
      <c r="O37" s="14"/>
      <c r="P37" s="12" t="e">
        <f t="shared" si="15"/>
        <v>#DIV/0!</v>
      </c>
      <c r="Q37" s="26"/>
      <c r="R37" s="29" t="e">
        <f t="shared" si="16"/>
        <v>#DIV/0!</v>
      </c>
    </row>
    <row r="38" spans="1:18" x14ac:dyDescent="0.25">
      <c r="A38" s="15"/>
      <c r="B38" s="16"/>
      <c r="C38" s="16"/>
      <c r="D38" s="16"/>
      <c r="E38" s="17"/>
      <c r="F38" s="17"/>
      <c r="G38" s="16"/>
      <c r="H38" s="6">
        <f t="shared" si="17"/>
        <v>0</v>
      </c>
      <c r="I38" s="6">
        <f t="shared" si="12"/>
        <v>0</v>
      </c>
      <c r="J38" s="9" t="e">
        <f t="shared" si="13"/>
        <v>#DIV/0!</v>
      </c>
      <c r="K38" s="14"/>
      <c r="L38" s="21"/>
      <c r="M38" s="16"/>
      <c r="N38" s="9" t="e">
        <f t="shared" si="14"/>
        <v>#DIV/0!</v>
      </c>
      <c r="O38" s="14"/>
      <c r="P38" s="12" t="e">
        <f t="shared" si="15"/>
        <v>#DIV/0!</v>
      </c>
      <c r="Q38" s="26"/>
      <c r="R38" s="29" t="e">
        <f t="shared" si="16"/>
        <v>#DIV/0!</v>
      </c>
    </row>
    <row r="39" spans="1:18" x14ac:dyDescent="0.25">
      <c r="A39" s="15"/>
      <c r="B39" s="16"/>
      <c r="C39" s="16"/>
      <c r="D39" s="16"/>
      <c r="E39" s="17"/>
      <c r="F39" s="17"/>
      <c r="G39" s="16"/>
      <c r="H39" s="6">
        <f t="shared" si="17"/>
        <v>0</v>
      </c>
      <c r="I39" s="6">
        <f t="shared" si="12"/>
        <v>0</v>
      </c>
      <c r="J39" s="9" t="e">
        <f t="shared" si="13"/>
        <v>#DIV/0!</v>
      </c>
      <c r="K39" s="14"/>
      <c r="L39" s="21"/>
      <c r="M39" s="16"/>
      <c r="N39" s="9" t="e">
        <f t="shared" si="14"/>
        <v>#DIV/0!</v>
      </c>
      <c r="O39" s="14"/>
      <c r="P39" s="12" t="e">
        <f t="shared" si="15"/>
        <v>#DIV/0!</v>
      </c>
      <c r="Q39" s="26"/>
      <c r="R39" s="29" t="e">
        <f t="shared" si="16"/>
        <v>#DIV/0!</v>
      </c>
    </row>
    <row r="40" spans="1:18" ht="15.75" thickBot="1" x14ac:dyDescent="0.3">
      <c r="A40" s="18"/>
      <c r="B40" s="19"/>
      <c r="C40" s="19"/>
      <c r="D40" s="19"/>
      <c r="E40" s="20"/>
      <c r="F40" s="20"/>
      <c r="G40" s="19"/>
      <c r="H40" s="7">
        <f t="shared" si="17"/>
        <v>0</v>
      </c>
      <c r="I40" s="7">
        <f t="shared" si="12"/>
        <v>0</v>
      </c>
      <c r="J40" s="10" t="e">
        <f t="shared" si="13"/>
        <v>#DIV/0!</v>
      </c>
      <c r="K40" s="14"/>
      <c r="L40" s="22"/>
      <c r="M40" s="19"/>
      <c r="N40" s="10" t="e">
        <f t="shared" si="14"/>
        <v>#DIV/0!</v>
      </c>
      <c r="O40" s="14"/>
      <c r="P40" s="13" t="e">
        <f t="shared" si="15"/>
        <v>#DIV/0!</v>
      </c>
      <c r="Q40" s="27"/>
      <c r="R40" s="30" t="e">
        <f t="shared" si="16"/>
        <v>#DIV/0!</v>
      </c>
    </row>
    <row r="41" spans="1:18" ht="15.75" thickTop="1" x14ac:dyDescent="0.25"/>
  </sheetData>
  <sheetProtection password="E8D5" sheet="1" objects="1" scenarios="1" insertRows="0"/>
  <mergeCells count="18">
    <mergeCell ref="P32:R32"/>
    <mergeCell ref="B29:C29"/>
    <mergeCell ref="B30:C30"/>
    <mergeCell ref="B31:C31"/>
    <mergeCell ref="A32:J32"/>
    <mergeCell ref="L32:N32"/>
    <mergeCell ref="P18:R18"/>
    <mergeCell ref="P4:R4"/>
    <mergeCell ref="B1:C1"/>
    <mergeCell ref="B2:C2"/>
    <mergeCell ref="B3:C3"/>
    <mergeCell ref="A4:J4"/>
    <mergeCell ref="L4:N4"/>
    <mergeCell ref="B15:C15"/>
    <mergeCell ref="B16:C16"/>
    <mergeCell ref="B17:C17"/>
    <mergeCell ref="A18:J18"/>
    <mergeCell ref="L18:N18"/>
  </mergeCells>
  <pageMargins left="0.45" right="0.45" top="0.5" bottom="0.5" header="0.3" footer="0.3"/>
  <pageSetup scale="83" fitToHeight="0" orientation="landscape" horizontalDpi="4294967294"/>
  <headerFooter>
    <oddHeader>&amp;C&amp;"-,Bold"&amp;14USDA Foods and Commercial Cost Analysis
Chicken Products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R14"/>
  <sheetViews>
    <sheetView workbookViewId="0">
      <selection activeCell="A5" sqref="A5:XFD5"/>
    </sheetView>
  </sheetViews>
  <sheetFormatPr defaultColWidth="8.85546875" defaultRowHeight="15" x14ac:dyDescent="0.25"/>
  <cols>
    <col min="1" max="1" width="11.7109375" customWidth="1"/>
    <col min="2" max="2" width="14.42578125" customWidth="1"/>
    <col min="3" max="4" width="8.28515625" customWidth="1"/>
    <col min="5" max="5" width="8.28515625" style="3" customWidth="1"/>
    <col min="6" max="6" width="9.140625" style="3" customWidth="1"/>
    <col min="7" max="7" width="8.28515625" customWidth="1"/>
    <col min="8" max="10" width="8.85546875" style="3"/>
    <col min="11" max="11" width="1" style="3" customWidth="1"/>
    <col min="12" max="12" width="11.85546875" style="3" customWidth="1"/>
    <col min="13" max="13" width="9.140625" customWidth="1"/>
    <col min="14" max="14" width="8.85546875" style="3"/>
    <col min="15" max="15" width="1" style="3" customWidth="1"/>
    <col min="16" max="16" width="8.85546875" style="3"/>
    <col min="17" max="17" width="9.140625" customWidth="1"/>
    <col min="18" max="18" width="10.140625" style="3" customWidth="1"/>
  </cols>
  <sheetData>
    <row r="1" spans="1:18" x14ac:dyDescent="0.25">
      <c r="A1" s="2" t="s">
        <v>0</v>
      </c>
      <c r="B1" s="120" t="s">
        <v>26</v>
      </c>
      <c r="C1" s="120"/>
    </row>
    <row r="2" spans="1:18" x14ac:dyDescent="0.25">
      <c r="A2" s="2" t="s">
        <v>17</v>
      </c>
      <c r="B2" s="120">
        <v>100047</v>
      </c>
      <c r="C2" s="120"/>
    </row>
    <row r="3" spans="1:18" x14ac:dyDescent="0.25">
      <c r="A3" s="2" t="s">
        <v>5</v>
      </c>
      <c r="B3" s="121">
        <v>0.69599999999999995</v>
      </c>
      <c r="C3" s="121"/>
    </row>
    <row r="4" spans="1:18" ht="19.5" thickBot="1" x14ac:dyDescent="0.35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L4" s="123" t="s">
        <v>12</v>
      </c>
      <c r="M4" s="123"/>
      <c r="N4" s="123"/>
      <c r="O4" s="24"/>
      <c r="P4" s="124" t="s">
        <v>13</v>
      </c>
      <c r="Q4" s="125"/>
      <c r="R4" s="125"/>
    </row>
    <row r="5" spans="1:18" s="1" customFormat="1" ht="30" customHeight="1" thickTop="1" x14ac:dyDescent="0.2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2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2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2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2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2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2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2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.75" thickBot="1" x14ac:dyDescent="0.3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.75" thickTop="1" x14ac:dyDescent="0.25"/>
  </sheetData>
  <sheetProtection password="E8D5" sheet="1" objects="1" scenarios="1" insertRows="0"/>
  <mergeCells count="6">
    <mergeCell ref="P4:R4"/>
    <mergeCell ref="B1:C1"/>
    <mergeCell ref="B2:C2"/>
    <mergeCell ref="B3:C3"/>
    <mergeCell ref="A4:J4"/>
    <mergeCell ref="L4:N4"/>
  </mergeCells>
  <pageMargins left="0.45" right="0.45" top="0.5" bottom="0.5" header="0.3" footer="0.3"/>
  <pageSetup scale="83" fitToHeight="0" orientation="landscape" horizontalDpi="4294967294" verticalDpi="1200"/>
  <headerFooter>
    <oddHeader>&amp;C&amp;"-,Bold"&amp;14USDA Foods and Commercial Cost Analysis
Eggs Products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R14"/>
  <sheetViews>
    <sheetView workbookViewId="0">
      <selection activeCell="A5" sqref="A5:XFD5"/>
    </sheetView>
  </sheetViews>
  <sheetFormatPr defaultColWidth="8.85546875" defaultRowHeight="15" x14ac:dyDescent="0.25"/>
  <cols>
    <col min="1" max="1" width="11.7109375" customWidth="1"/>
    <col min="2" max="2" width="14.42578125" customWidth="1"/>
    <col min="3" max="4" width="8.28515625" customWidth="1"/>
    <col min="5" max="5" width="8.28515625" style="3" customWidth="1"/>
    <col min="6" max="6" width="9.140625" style="3" customWidth="1"/>
    <col min="7" max="7" width="8.28515625" customWidth="1"/>
    <col min="8" max="10" width="8.85546875" style="3"/>
    <col min="11" max="11" width="1" style="3" customWidth="1"/>
    <col min="12" max="12" width="11.85546875" style="3" customWidth="1"/>
    <col min="13" max="13" width="9.140625" customWidth="1"/>
    <col min="14" max="14" width="8.85546875" style="3"/>
    <col min="15" max="15" width="1" style="3" customWidth="1"/>
    <col min="16" max="16" width="8.85546875" style="3"/>
    <col min="17" max="17" width="9.140625" customWidth="1"/>
    <col min="18" max="18" width="10.28515625" style="3" customWidth="1"/>
  </cols>
  <sheetData>
    <row r="1" spans="1:18" x14ac:dyDescent="0.25">
      <c r="A1" s="2" t="s">
        <v>0</v>
      </c>
      <c r="B1" s="120" t="s">
        <v>16</v>
      </c>
      <c r="C1" s="120"/>
    </row>
    <row r="2" spans="1:18" x14ac:dyDescent="0.25">
      <c r="A2" s="2" t="s">
        <v>17</v>
      </c>
      <c r="B2" s="120">
        <v>100892</v>
      </c>
      <c r="C2" s="120"/>
    </row>
    <row r="3" spans="1:18" x14ac:dyDescent="0.25">
      <c r="A3" s="2" t="s">
        <v>5</v>
      </c>
      <c r="B3" s="121">
        <v>1.6302000000000001</v>
      </c>
      <c r="C3" s="121"/>
    </row>
    <row r="4" spans="1:18" ht="19.5" thickBot="1" x14ac:dyDescent="0.35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L4" s="123" t="s">
        <v>12</v>
      </c>
      <c r="M4" s="123"/>
      <c r="N4" s="123"/>
      <c r="O4" s="24"/>
      <c r="P4" s="124" t="s">
        <v>13</v>
      </c>
      <c r="Q4" s="125"/>
      <c r="R4" s="125"/>
    </row>
    <row r="5" spans="1:18" s="1" customFormat="1" ht="30" customHeight="1" thickTop="1" x14ac:dyDescent="0.2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2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2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2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2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2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2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2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.75" thickBot="1" x14ac:dyDescent="0.3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.75" thickTop="1" x14ac:dyDescent="0.25"/>
  </sheetData>
  <sheetProtection password="E8D5" sheet="1" objects="1" scenarios="1" insertRows="0"/>
  <mergeCells count="6">
    <mergeCell ref="P4:R4"/>
    <mergeCell ref="B1:C1"/>
    <mergeCell ref="B2:C2"/>
    <mergeCell ref="B3:C3"/>
    <mergeCell ref="A4:J4"/>
    <mergeCell ref="L4:N4"/>
  </mergeCells>
  <pageMargins left="0.45" right="0.45" top="0.5" bottom="0.5" header="0.3" footer="0.3"/>
  <pageSetup scale="83" fitToHeight="0" orientation="landscape" horizontalDpi="4294967294" verticalDpi="1200"/>
  <headerFooter>
    <oddHeader>&amp;C&amp;"-,Bold"&amp;14USDA Foods Cost Analysis
Fish Products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Introduction</vt:lpstr>
      <vt:lpstr>Direct Delivery Instructions</vt:lpstr>
      <vt:lpstr>Direct Delivery Analysis</vt:lpstr>
      <vt:lpstr>Processed Instructions</vt:lpstr>
      <vt:lpstr>Processed Beef</vt:lpstr>
      <vt:lpstr>Processed Cheese</vt:lpstr>
      <vt:lpstr>Processed Chicken</vt:lpstr>
      <vt:lpstr>Processed Eggs</vt:lpstr>
      <vt:lpstr>Processed Fish</vt:lpstr>
      <vt:lpstr>Processed Pork</vt:lpstr>
      <vt:lpstr>Processed Turkey</vt:lpstr>
      <vt:lpstr>Other Processed</vt:lpstr>
      <vt:lpstr>'Processed Beef'!Print_Area</vt:lpstr>
      <vt:lpstr>'Processed Turkey'!Print_Area</vt:lpstr>
      <vt:lpstr>'Direct Delivery Analysis'!Print_Titles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Cindy Cooper</cp:lastModifiedBy>
  <cp:lastPrinted>2014-06-11T14:54:32Z</cp:lastPrinted>
  <dcterms:created xsi:type="dcterms:W3CDTF">2011-06-17T12:46:12Z</dcterms:created>
  <dcterms:modified xsi:type="dcterms:W3CDTF">2017-02-27T23:29:41Z</dcterms:modified>
</cp:coreProperties>
</file>