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5105c\Desktop\SOTB\Board Policies\"/>
    </mc:Choice>
  </mc:AlternateContent>
  <xr:revisionPtr revIDLastSave="0" documentId="13_ncr:1_{ACDD81E3-1FF6-4C46-BFC0-8C4EAA3B9DAE}" xr6:coauthVersionLast="47" xr6:coauthVersionMax="47" xr10:uidLastSave="{00000000-0000-0000-0000-000000000000}"/>
  <workbookProtection workbookPassword="CF7A" lockStructure="1"/>
  <bookViews>
    <workbookView xWindow="-120" yWindow="-120" windowWidth="19800" windowHeight="11760" xr2:uid="{00000000-000D-0000-FFFF-FFFF00000000}"/>
  </bookViews>
  <sheets>
    <sheet name="Sheet1" sheetId="1" r:id="rId1"/>
  </sheets>
  <definedNames>
    <definedName name="_xlnm.Print_Area" localSheetId="0">Sheet1!$A$1:$F$51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13" i="1"/>
  <c r="F29" i="1"/>
  <c r="F28" i="1"/>
  <c r="F30" i="1"/>
  <c r="F31" i="1"/>
  <c r="F32" i="1"/>
  <c r="F33" i="1"/>
  <c r="F27" i="1"/>
  <c r="F34" i="1" s="1"/>
  <c r="F42" i="1"/>
  <c r="F43" i="1"/>
  <c r="F44" i="1"/>
  <c r="F41" i="1"/>
  <c r="F45" i="1" l="1"/>
  <c r="F20" i="1"/>
  <c r="F46" i="1" s="1"/>
</calcChain>
</file>

<file path=xl/sharedStrings.xml><?xml version="1.0" encoding="utf-8"?>
<sst xmlns="http://schemas.openxmlformats.org/spreadsheetml/2006/main" count="68" uniqueCount="42">
  <si>
    <t>Offender Name</t>
  </si>
  <si>
    <t>TOMIS #</t>
  </si>
  <si>
    <t>Date of Service</t>
  </si>
  <si>
    <t>Type of Service</t>
  </si>
  <si>
    <t>Description of Service (i.e. Group Treatment)</t>
  </si>
  <si>
    <t>Total</t>
  </si>
  <si>
    <t>Price</t>
  </si>
  <si>
    <t>Sex Offender Treatment Provider Invoice</t>
  </si>
  <si>
    <t xml:space="preserve">Date of Invoice: </t>
  </si>
  <si>
    <t xml:space="preserve">Provider Name: </t>
  </si>
  <si>
    <t xml:space="preserve">Agency Name: </t>
  </si>
  <si>
    <t xml:space="preserve">Street Address: </t>
  </si>
  <si>
    <t>City, ST, Zip Code</t>
  </si>
  <si>
    <t xml:space="preserve">Phone Number: </t>
  </si>
  <si>
    <t xml:space="preserve">Provider Signature: </t>
  </si>
  <si>
    <t xml:space="preserve">Date: </t>
  </si>
  <si>
    <t>Group Therapy</t>
  </si>
  <si>
    <t xml:space="preserve"> </t>
  </si>
  <si>
    <t>Email Address:</t>
  </si>
  <si>
    <t xml:space="preserve">Total Payout </t>
  </si>
  <si>
    <t>List</t>
  </si>
  <si>
    <t>My signature below signifies that all information contained in this invoice is true and correct</t>
  </si>
  <si>
    <t xml:space="preserve">Invoice Number: </t>
  </si>
  <si>
    <t xml:space="preserve">Invoice Month and Year: </t>
  </si>
  <si>
    <r>
      <rPr>
        <b/>
        <sz val="10"/>
        <color theme="1"/>
        <rFont val="Calibri"/>
        <family val="2"/>
        <scheme val="minor"/>
      </rPr>
      <t xml:space="preserve"> _________ </t>
    </r>
    <r>
      <rPr>
        <sz val="10"/>
        <color theme="1"/>
        <rFont val="Calibri"/>
        <family val="2"/>
        <scheme val="minor"/>
      </rPr>
      <t xml:space="preserve"> By my initials, I certify that all offenders submitted for objective testing are noted as to whether they are completed for the purposes of sex offender treatment or for an evaluation with a note as to who received a copy of the report.  </t>
    </r>
  </si>
  <si>
    <r>
      <t xml:space="preserve"> </t>
    </r>
    <r>
      <rPr>
        <b/>
        <sz val="10"/>
        <color theme="1"/>
        <rFont val="Calibri"/>
        <family val="2"/>
        <scheme val="minor"/>
      </rPr>
      <t xml:space="preserve">_________ </t>
    </r>
    <r>
      <rPr>
        <sz val="10"/>
        <color theme="1"/>
        <rFont val="Calibri"/>
        <family val="2"/>
        <scheme val="minor"/>
      </rPr>
      <t xml:space="preserve"> By my initials, I certify that I have completed the report for all offenders submitted for reimbursement for a Risk Evaluation and the report has been submitted to the person listed in the description.  </t>
    </r>
  </si>
  <si>
    <r>
      <rPr>
        <b/>
        <sz val="10"/>
        <color theme="1"/>
        <rFont val="Calibri"/>
        <family val="2"/>
        <scheme val="minor"/>
      </rPr>
      <t>________</t>
    </r>
    <r>
      <rPr>
        <sz val="10"/>
        <color theme="1"/>
        <rFont val="Calibri"/>
        <family val="2"/>
        <scheme val="minor"/>
      </rPr>
      <t xml:space="preserve">  By my initials, I certify that all offenders submitted for group therapy have had an evaluation completed that recommended sex offender treatment, that I have a copy in the offender's treatment file and that TDOC has received a copy.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</si>
  <si>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Objective Testing - Sex Offender Treatment ONLY</t>
  </si>
  <si>
    <t>Risk Evaluations including Objective Testing</t>
  </si>
  <si>
    <t>Description of Service (i.e. Evaluation TDOC, Objective Measure (specify), Polygraph)</t>
  </si>
  <si>
    <t>Description of Service (i.e. polygraph, Objective Measure (Specify), etc.)</t>
  </si>
  <si>
    <t>Therapy</t>
  </si>
  <si>
    <t>Polygraph</t>
  </si>
  <si>
    <t>ABEL</t>
  </si>
  <si>
    <t>LOOK</t>
  </si>
  <si>
    <t>Affinity</t>
  </si>
  <si>
    <t>VASI</t>
  </si>
  <si>
    <t>Other (Describe)</t>
  </si>
  <si>
    <t>Risk Evaluation Only</t>
  </si>
  <si>
    <t>Risk Evaluation with Objective Testing</t>
  </si>
  <si>
    <t xml:space="preserve">________  By my initials, I certify that I have submitted a monthly summary for the prior month on all offenders billed on this invoice. </t>
  </si>
  <si>
    <t>________ By my initials, I certify that this invoice is for group theapy services rendered by or under the direct supervision of a current, TSOTB approved provider who is fully clinically licensed by the State of TN to work independently.  I understand that group therapy services rendered solely by a provider who is not approved by the TSOTB are not eligible for reimbursement.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</si>
</sst>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&quot;$&quot;#,##0.00"/>
    <numFmt numFmtId="165" formatCode="[$-409]mmmm\ d\,\ yyyy;@"/>
    <numFmt numFmtId="166" formatCode="[$-409]mmmm\-yy;@"/>
    <numFmt numFmtId="167" formatCode="[&lt;=9999999]###\-####;\(###\)\ ###\-####"/>
    <numFmt numFmtId="168" formatCode="mm/dd/yy;@"/>
    <numFmt numFmtId="169" formatCode="[$-409]General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 Black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Arial Black"/>
      <family val="2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169" fontId="13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" fontId="0" fillId="2" borderId="0" xfId="0" applyNumberFormat="1" applyFill="1" applyAlignment="1" applyProtection="1">
      <alignment horizontal="center"/>
      <protection locked="0"/>
    </xf>
    <xf numFmtId="167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/>
    <xf numFmtId="0" fontId="3" fillId="2" borderId="17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8" fillId="0" borderId="7" xfId="0" applyFont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6" fillId="0" borderId="0" xfId="0" applyFont="1" applyProtection="1">
      <protection locked="0"/>
    </xf>
    <xf numFmtId="167" fontId="6" fillId="0" borderId="0" xfId="0" applyNumberFormat="1" applyFont="1" applyProtection="1">
      <protection locked="0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2" borderId="15" xfId="0" applyFont="1" applyFill="1" applyBorder="1" applyAlignment="1">
      <alignment horizontal="right"/>
    </xf>
    <xf numFmtId="0" fontId="8" fillId="2" borderId="17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67" fontId="0" fillId="2" borderId="22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right"/>
    </xf>
    <xf numFmtId="0" fontId="0" fillId="0" borderId="0" xfId="0"/>
    <xf numFmtId="0" fontId="4" fillId="2" borderId="0" xfId="0" applyFont="1" applyFill="1" applyAlignment="1" applyProtection="1">
      <alignment horizontal="left" vertical="top" wrapText="1"/>
      <protection locked="0"/>
    </xf>
    <xf numFmtId="0" fontId="14" fillId="0" borderId="7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5" fillId="0" borderId="14" xfId="0" applyFont="1" applyBorder="1" applyAlignment="1">
      <alignment horizontal="center" wrapText="1"/>
    </xf>
    <xf numFmtId="0" fontId="11" fillId="0" borderId="5" xfId="0" applyFont="1" applyBorder="1" applyAlignment="1" applyProtection="1">
      <alignment horizontal="left"/>
      <protection locked="0"/>
    </xf>
    <xf numFmtId="0" fontId="15" fillId="0" borderId="25" xfId="0" applyFont="1" applyFill="1" applyBorder="1" applyAlignment="1">
      <alignment horizontal="center" vertical="center"/>
    </xf>
    <xf numFmtId="14" fontId="11" fillId="0" borderId="6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64" fontId="11" fillId="0" borderId="1" xfId="0" applyNumberFormat="1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left"/>
      <protection locked="0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6" xfId="0" applyFont="1" applyBorder="1" applyAlignment="1" applyProtection="1">
      <alignment horizont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168" fontId="15" fillId="0" borderId="25" xfId="0" applyNumberFormat="1" applyFont="1" applyBorder="1" applyAlignment="1">
      <alignment horizontal="center" vertical="center"/>
    </xf>
    <xf numFmtId="0" fontId="15" fillId="2" borderId="25" xfId="0" applyFont="1" applyFill="1" applyBorder="1" applyAlignment="1">
      <alignment vertical="center"/>
    </xf>
    <xf numFmtId="0" fontId="12" fillId="0" borderId="1" xfId="0" applyFont="1" applyBorder="1"/>
    <xf numFmtId="164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6" fontId="12" fillId="0" borderId="1" xfId="0" applyNumberFormat="1" applyFont="1" applyBorder="1"/>
    <xf numFmtId="164" fontId="12" fillId="0" borderId="26" xfId="0" applyNumberFormat="1" applyFont="1" applyBorder="1"/>
    <xf numFmtId="0" fontId="12" fillId="0" borderId="1" xfId="0" applyFont="1" applyBorder="1" applyAlignment="1" applyProtection="1">
      <alignment wrapText="1"/>
      <protection locked="0"/>
    </xf>
    <xf numFmtId="0" fontId="12" fillId="0" borderId="26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5" fillId="0" borderId="27" xfId="0" applyFont="1" applyBorder="1" applyAlignment="1">
      <alignment horizontal="center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164" fontId="11" fillId="0" borderId="6" xfId="0" applyNumberFormat="1" applyFont="1" applyBorder="1" applyAlignment="1" applyProtection="1">
      <alignment horizontal="center"/>
      <protection hidden="1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11" fillId="0" borderId="29" xfId="0" applyNumberFormat="1" applyFont="1" applyBorder="1" applyAlignment="1" applyProtection="1">
      <alignment horizontal="center"/>
      <protection hidden="1"/>
    </xf>
    <xf numFmtId="164" fontId="6" fillId="3" borderId="30" xfId="0" applyNumberFormat="1" applyFont="1" applyFill="1" applyBorder="1" applyAlignment="1">
      <alignment horizontal="center"/>
    </xf>
    <xf numFmtId="0" fontId="8" fillId="0" borderId="4" xfId="0" applyFont="1" applyBorder="1" applyAlignment="1"/>
    <xf numFmtId="0" fontId="8" fillId="0" borderId="4" xfId="0" applyFont="1" applyFill="1" applyBorder="1" applyAlignment="1"/>
    <xf numFmtId="167" fontId="10" fillId="0" borderId="11" xfId="1" applyNumberFormat="1" applyFont="1" applyBorder="1" applyAlignment="1" applyProtection="1">
      <alignment horizontal="center"/>
      <protection locked="0"/>
    </xf>
    <xf numFmtId="167" fontId="11" fillId="0" borderId="13" xfId="0" applyNumberFormat="1" applyFont="1" applyBorder="1" applyAlignment="1" applyProtection="1">
      <alignment horizontal="center"/>
      <protection locked="0"/>
    </xf>
    <xf numFmtId="167" fontId="4" fillId="2" borderId="16" xfId="0" applyNumberFormat="1" applyFont="1" applyFill="1" applyBorder="1" applyAlignment="1" applyProtection="1">
      <alignment horizontal="center"/>
      <protection locked="0"/>
    </xf>
    <xf numFmtId="167" fontId="4" fillId="2" borderId="20" xfId="0" applyNumberFormat="1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166" fontId="6" fillId="0" borderId="8" xfId="0" applyNumberFormat="1" applyFont="1" applyBorder="1" applyAlignment="1" applyProtection="1">
      <alignment horizontal="center"/>
      <protection locked="0"/>
    </xf>
    <xf numFmtId="166" fontId="6" fillId="0" borderId="9" xfId="0" applyNumberFormat="1" applyFont="1" applyBorder="1" applyAlignment="1" applyProtection="1">
      <alignment horizontal="center"/>
      <protection locked="0"/>
    </xf>
    <xf numFmtId="1" fontId="6" fillId="2" borderId="0" xfId="0" applyNumberFormat="1" applyFont="1" applyFill="1" applyAlignment="1" applyProtection="1">
      <alignment horizontal="center"/>
      <protection locked="0"/>
    </xf>
    <xf numFmtId="165" fontId="6" fillId="0" borderId="11" xfId="0" applyNumberFormat="1" applyFont="1" applyBorder="1" applyAlignment="1" applyProtection="1">
      <alignment horizontal="center"/>
      <protection locked="0"/>
    </xf>
    <xf numFmtId="165" fontId="6" fillId="0" borderId="13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19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6" fillId="0" borderId="11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</cellXfs>
  <cellStyles count="3">
    <cellStyle name="Excel Built-in Normal" xfId="2" xr:uid="{7F3C29DF-61AB-40BD-BFB9-34D93E70DA38}"/>
    <cellStyle name="Hyperlink" xfId="1" builtinId="8"/>
    <cellStyle name="Normal" xfId="0" builtinId="0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9" formatCode="m/d/yyyy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</font>
    </dxf>
    <dxf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9" formatCode="m/d/yyyy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</font>
    </dxf>
    <dxf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&quot;$&quot;#,##0.0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9" formatCode="m/d/yyyy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2:F20" totalsRowShown="0" headerRowDxfId="56" dataDxfId="54" headerRowBorderDxfId="55" tableBorderDxfId="53">
  <autoFilter ref="A12:F20" xr:uid="{00000000-0009-0000-0100-000004000000}"/>
  <tableColumns count="6">
    <tableColumn id="1" xr3:uid="{00000000-0010-0000-0000-000001000000}" name="Offender Name" dataDxfId="52" totalsRowDxfId="51"/>
    <tableColumn id="2" xr3:uid="{00000000-0010-0000-0000-000002000000}" name="TOMIS #" dataDxfId="50" totalsRowDxfId="49"/>
    <tableColumn id="3" xr3:uid="{00000000-0010-0000-0000-000003000000}" name="Date of Service" dataDxfId="48" totalsRowDxfId="47"/>
    <tableColumn id="4" xr3:uid="{00000000-0010-0000-0000-000004000000}" name="Type of Service" dataDxfId="46" totalsRowDxfId="45"/>
    <tableColumn id="5" xr3:uid="{00000000-0010-0000-0000-000005000000}" name="Description of Service (i.e. Group Treatment)" dataDxfId="44" totalsRowDxfId="43"/>
    <tableColumn id="6" xr3:uid="{00000000-0010-0000-0000-000006000000}" name="Total" dataDxfId="42">
      <calculatedColumnFormula>_xlfn.XLOOKUP(Table4[[#This Row],[Type of Service]],G12:G18,H12:H18)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26:H34" totalsRowCount="1" headerRowDxfId="41" dataDxfId="39" totalsRowDxfId="37" headerRowBorderDxfId="40" tableBorderDxfId="38">
  <autoFilter ref="A26:H33" xr:uid="{00000000-0009-0000-0100-000005000000}"/>
  <tableColumns count="8">
    <tableColumn id="1" xr3:uid="{00000000-0010-0000-0100-000001000000}" name="Offender Name" totalsRowLabel="Total" dataDxfId="36" totalsRowDxfId="35"/>
    <tableColumn id="2" xr3:uid="{00000000-0010-0000-0100-000002000000}" name="TOMIS #" dataDxfId="34" totalsRowDxfId="33"/>
    <tableColumn id="3" xr3:uid="{00000000-0010-0000-0100-000003000000}" name="Date of Service" dataDxfId="32" totalsRowDxfId="31"/>
    <tableColumn id="4" xr3:uid="{00000000-0010-0000-0100-000004000000}" name="Type of Service" dataDxfId="30" totalsRowDxfId="29"/>
    <tableColumn id="5" xr3:uid="{00000000-0010-0000-0100-000005000000}" name="Description of Service (i.e. polygraph, Objective Measure (Specify), etc.)" dataDxfId="28" totalsRowDxfId="27"/>
    <tableColumn id="6" xr3:uid="{00000000-0010-0000-0100-000006000000}" name="Total" totalsRowFunction="custom" dataDxfId="26" totalsRowDxfId="25">
      <calculatedColumnFormula>VLOOKUP(Table5[[#This Row],[Type of Service]],G27:H32,2,FALSE)</calculatedColumnFormula>
      <totalsRowFormula>_xlfn.AGGREGATE(9,6,Table5[Total])</totalsRowFormula>
    </tableColumn>
    <tableColumn id="7" xr3:uid="{88DF5332-D1B7-4052-B735-14F4A0D64839}" name="List" dataDxfId="24" totalsRowDxfId="23"/>
    <tableColumn id="8" xr3:uid="{B24F1046-2487-4D52-A70E-5CF05AB0DC0F}" name="Price" dataDxfId="22" totalsRowDxfId="2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62" displayName="Table62" ref="A40:H45" totalsRowCount="1" headerRowDxfId="20" dataDxfId="18" totalsRowDxfId="16" headerRowBorderDxfId="19" tableBorderDxfId="17">
  <autoFilter ref="A40:H44" xr:uid="{00000000-0009-0000-0100-000001000000}"/>
  <tableColumns count="8">
    <tableColumn id="1" xr3:uid="{00000000-0010-0000-0200-000001000000}" name="Offender Name" totalsRowLabel="Total" dataDxfId="15" totalsRowDxfId="7"/>
    <tableColumn id="2" xr3:uid="{00000000-0010-0000-0200-000002000000}" name="TOMIS #" dataDxfId="14" totalsRowDxfId="6"/>
    <tableColumn id="3" xr3:uid="{00000000-0010-0000-0200-000003000000}" name="Date of Service" dataDxfId="13" totalsRowDxfId="5"/>
    <tableColumn id="4" xr3:uid="{00000000-0010-0000-0200-000004000000}" name="Type of Service" dataDxfId="12" totalsRowDxfId="4"/>
    <tableColumn id="5" xr3:uid="{00000000-0010-0000-0200-000005000000}" name="Description of Service (i.e. Evaluation TDOC, Objective Measure (specify), Polygraph)" dataDxfId="11" totalsRowDxfId="3"/>
    <tableColumn id="6" xr3:uid="{00000000-0010-0000-0200-000006000000}" name="Total" totalsRowFunction="custom" dataDxfId="10" totalsRowDxfId="2">
      <calculatedColumnFormula>VLOOKUP(Table62[[#This Row],[Type of Service]],G40:H42,2,FALSE)</calculatedColumnFormula>
      <totalsRowFormula>_xlfn.AGGREGATE(9,6,Table62[Total])</totalsRowFormula>
    </tableColumn>
    <tableColumn id="7" xr3:uid="{29D00747-6A40-4233-ADF5-3AEC597ECEE9}" name="List" dataDxfId="9" totalsRowDxfId="1"/>
    <tableColumn id="8" xr3:uid="{6054F719-013B-40F1-B43D-5D1AF07B7EFA}" name="Price" dataDxfId="8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topLeftCell="A34" zoomScale="80" zoomScaleNormal="80" workbookViewId="0">
      <selection activeCell="A40" sqref="A40:H45"/>
    </sheetView>
  </sheetViews>
  <sheetFormatPr defaultRowHeight="15" x14ac:dyDescent="0.25"/>
  <cols>
    <col min="1" max="1" width="29.7109375" style="1" customWidth="1"/>
    <col min="2" max="2" width="12.5703125" style="1" customWidth="1"/>
    <col min="3" max="3" width="20.5703125" style="1" customWidth="1"/>
    <col min="4" max="4" width="44.42578125" style="1" bestFit="1" customWidth="1"/>
    <col min="5" max="5" width="69.28515625" style="1" customWidth="1"/>
    <col min="6" max="6" width="19" style="1" customWidth="1"/>
    <col min="7" max="7" width="39.5703125" hidden="1" customWidth="1"/>
    <col min="8" max="8" width="12" hidden="1" customWidth="1"/>
    <col min="9" max="9" width="9.85546875" customWidth="1"/>
  </cols>
  <sheetData>
    <row r="1" spans="1:8" ht="23.25" customHeight="1" x14ac:dyDescent="0.25">
      <c r="A1" s="79" t="s">
        <v>7</v>
      </c>
      <c r="B1" s="80"/>
      <c r="C1" s="80"/>
      <c r="D1" s="80"/>
      <c r="E1" s="80"/>
      <c r="F1" s="81"/>
    </row>
    <row r="2" spans="1:8" ht="15.75" thickBot="1" x14ac:dyDescent="0.3">
      <c r="A2" s="82"/>
      <c r="B2" s="83"/>
      <c r="C2" s="83"/>
      <c r="D2" s="83"/>
      <c r="E2" s="83"/>
      <c r="F2" s="84"/>
    </row>
    <row r="3" spans="1:8" ht="21.6" thickBot="1" x14ac:dyDescent="0.4">
      <c r="A3" s="13" t="s">
        <v>22</v>
      </c>
      <c r="B3" s="85"/>
      <c r="C3" s="86"/>
      <c r="D3" s="15" t="s">
        <v>9</v>
      </c>
      <c r="E3" s="92"/>
      <c r="F3" s="93"/>
      <c r="G3" s="19"/>
    </row>
    <row r="4" spans="1:8" ht="21.6" thickBot="1" x14ac:dyDescent="0.4">
      <c r="A4" s="13" t="s">
        <v>8</v>
      </c>
      <c r="B4" s="90"/>
      <c r="C4" s="91"/>
      <c r="D4" s="15" t="s">
        <v>10</v>
      </c>
      <c r="E4" s="92"/>
      <c r="F4" s="93"/>
      <c r="G4" s="19"/>
    </row>
    <row r="5" spans="1:8" ht="21.6" thickBot="1" x14ac:dyDescent="0.4">
      <c r="A5" s="18" t="s">
        <v>23</v>
      </c>
      <c r="B5" s="87"/>
      <c r="C5" s="88"/>
      <c r="D5" s="15" t="s">
        <v>11</v>
      </c>
      <c r="E5" s="92"/>
      <c r="F5" s="93"/>
      <c r="G5" s="19"/>
    </row>
    <row r="6" spans="1:8" ht="21.6" thickBot="1" x14ac:dyDescent="0.4">
      <c r="A6" s="23"/>
      <c r="B6" s="11"/>
      <c r="C6" s="11"/>
      <c r="D6" s="15" t="s">
        <v>12</v>
      </c>
      <c r="E6" s="92"/>
      <c r="F6" s="93"/>
      <c r="G6" s="19"/>
    </row>
    <row r="7" spans="1:8" ht="21.6" thickBot="1" x14ac:dyDescent="0.4">
      <c r="A7" s="14"/>
      <c r="B7" s="11"/>
      <c r="C7" s="11"/>
      <c r="D7" s="15" t="s">
        <v>13</v>
      </c>
      <c r="E7" s="92"/>
      <c r="F7" s="93"/>
      <c r="G7" s="19"/>
    </row>
    <row r="8" spans="1:8" ht="21.6" thickBot="1" x14ac:dyDescent="0.4">
      <c r="A8" s="24"/>
      <c r="B8" s="89"/>
      <c r="C8" s="89"/>
      <c r="D8" s="15" t="s">
        <v>18</v>
      </c>
      <c r="E8" s="75"/>
      <c r="F8" s="76"/>
      <c r="G8" s="20"/>
    </row>
    <row r="9" spans="1:8" ht="14.85" x14ac:dyDescent="0.25">
      <c r="A9" s="8"/>
      <c r="B9" s="6"/>
      <c r="C9" s="6"/>
      <c r="D9" s="9" t="s">
        <v>17</v>
      </c>
      <c r="E9" s="77"/>
      <c r="F9" s="78"/>
    </row>
    <row r="10" spans="1:8" ht="15.2" thickBot="1" x14ac:dyDescent="0.3">
      <c r="A10" s="25"/>
      <c r="B10" s="3"/>
      <c r="C10" s="3"/>
      <c r="D10" s="2"/>
      <c r="E10" s="4"/>
      <c r="F10" s="26"/>
    </row>
    <row r="11" spans="1:8" ht="23.25" thickBot="1" x14ac:dyDescent="0.5">
      <c r="A11" s="32" t="s">
        <v>16</v>
      </c>
      <c r="B11" s="5"/>
      <c r="C11" s="5"/>
      <c r="D11" s="5"/>
      <c r="E11" s="5"/>
      <c r="F11" s="27"/>
    </row>
    <row r="12" spans="1:8" ht="19.5" thickBot="1" x14ac:dyDescent="0.35">
      <c r="A12" s="22" t="s">
        <v>0</v>
      </c>
      <c r="B12" s="21" t="s">
        <v>1</v>
      </c>
      <c r="C12" s="21" t="s">
        <v>2</v>
      </c>
      <c r="D12" s="21" t="s">
        <v>3</v>
      </c>
      <c r="E12" s="21" t="s">
        <v>4</v>
      </c>
      <c r="F12" s="65" t="s">
        <v>5</v>
      </c>
      <c r="G12" s="56" t="s">
        <v>20</v>
      </c>
      <c r="H12" s="56" t="s">
        <v>6</v>
      </c>
    </row>
    <row r="13" spans="1:8" ht="21" customHeight="1" x14ac:dyDescent="0.3">
      <c r="A13" s="53"/>
      <c r="B13" s="37"/>
      <c r="C13" s="54"/>
      <c r="D13" s="51"/>
      <c r="E13" s="51"/>
      <c r="F13" s="68" t="e">
        <f>VLOOKUP(Table4[[#This Row],[Type of Service]],G13:H13,2,FALSE)</f>
        <v>#N/A</v>
      </c>
      <c r="G13" s="56" t="s">
        <v>31</v>
      </c>
      <c r="H13" s="57">
        <v>35</v>
      </c>
    </row>
    <row r="14" spans="1:8" ht="21" customHeight="1" x14ac:dyDescent="0.3">
      <c r="A14" s="53"/>
      <c r="B14" s="37"/>
      <c r="C14" s="54"/>
      <c r="D14" s="51"/>
      <c r="E14" s="51" t="s">
        <v>17</v>
      </c>
      <c r="F14" s="41" t="e">
        <f>VLOOKUP(Table4[[#This Row],[Type of Service]],G14:H14,2,FALSE)</f>
        <v>#N/A</v>
      </c>
      <c r="G14" s="56" t="s">
        <v>31</v>
      </c>
      <c r="H14" s="57">
        <v>35</v>
      </c>
    </row>
    <row r="15" spans="1:8" ht="21" customHeight="1" x14ac:dyDescent="0.3">
      <c r="A15" s="53"/>
      <c r="B15" s="37"/>
      <c r="C15" s="54"/>
      <c r="D15" s="51"/>
      <c r="E15" s="51"/>
      <c r="F15" s="41" t="e">
        <f>VLOOKUP(Table4[[#This Row],[Type of Service]],G15:H15,2,FALSE)</f>
        <v>#N/A</v>
      </c>
      <c r="G15" s="56" t="s">
        <v>31</v>
      </c>
      <c r="H15" s="57">
        <v>35</v>
      </c>
    </row>
    <row r="16" spans="1:8" ht="21" customHeight="1" x14ac:dyDescent="0.3">
      <c r="A16" s="53"/>
      <c r="B16" s="52"/>
      <c r="C16" s="54"/>
      <c r="D16" s="51"/>
      <c r="E16" s="51"/>
      <c r="F16" s="41" t="e">
        <f>VLOOKUP(Table4[[#This Row],[Type of Service]],G16:H16,2,FALSE)</f>
        <v>#N/A</v>
      </c>
      <c r="G16" s="56" t="s">
        <v>31</v>
      </c>
      <c r="H16" s="57">
        <v>35</v>
      </c>
    </row>
    <row r="17" spans="1:8" ht="18.75" x14ac:dyDescent="0.3">
      <c r="A17" s="53"/>
      <c r="B17" s="52"/>
      <c r="C17" s="54"/>
      <c r="D17" s="51"/>
      <c r="E17" s="51"/>
      <c r="F17" s="41" t="e">
        <f>VLOOKUP(Table4[[#This Row],[Type of Service]],G17:H17,2,FALSE)</f>
        <v>#N/A</v>
      </c>
      <c r="G17" s="56" t="s">
        <v>31</v>
      </c>
      <c r="H17" s="57">
        <v>35</v>
      </c>
    </row>
    <row r="18" spans="1:8" ht="18.75" x14ac:dyDescent="0.3">
      <c r="A18" s="53"/>
      <c r="B18" s="52"/>
      <c r="C18" s="54"/>
      <c r="D18" s="51"/>
      <c r="E18" s="51"/>
      <c r="F18" s="41" t="e">
        <f>VLOOKUP(Table4[[#This Row],[Type of Service]],G18:H18,2,FALSE)</f>
        <v>#N/A</v>
      </c>
      <c r="G18" s="56" t="s">
        <v>31</v>
      </c>
      <c r="H18" s="57">
        <v>35</v>
      </c>
    </row>
    <row r="19" spans="1:8" ht="18.75" x14ac:dyDescent="0.3">
      <c r="A19" s="53"/>
      <c r="B19" s="52"/>
      <c r="C19" s="54"/>
      <c r="D19" s="51"/>
      <c r="E19" s="51"/>
      <c r="F19" s="41" t="e">
        <f>VLOOKUP(Table4[[#This Row],[Type of Service]],G19:H19,2,FALSE)</f>
        <v>#N/A</v>
      </c>
      <c r="G19" s="56" t="s">
        <v>31</v>
      </c>
      <c r="H19" s="57">
        <v>35</v>
      </c>
    </row>
    <row r="20" spans="1:8" ht="19.5" thickBot="1" x14ac:dyDescent="0.35">
      <c r="A20" s="55" t="s">
        <v>5</v>
      </c>
      <c r="B20" s="52"/>
      <c r="C20" s="54"/>
      <c r="D20" s="51"/>
      <c r="E20" s="51"/>
      <c r="F20" s="71">
        <f>_xlfn.AGGREGATE(9,6,F13:F19)</f>
        <v>0</v>
      </c>
      <c r="H20" s="7"/>
    </row>
    <row r="21" spans="1:8" ht="36.75" customHeight="1" thickTop="1" x14ac:dyDescent="0.25">
      <c r="A21" s="96" t="s">
        <v>26</v>
      </c>
      <c r="B21" s="96"/>
      <c r="C21" s="96"/>
      <c r="D21" s="96"/>
      <c r="E21" s="96"/>
      <c r="F21" s="97"/>
      <c r="H21" s="7"/>
    </row>
    <row r="22" spans="1:8" s="30" customFormat="1" ht="26.25" customHeight="1" x14ac:dyDescent="0.25">
      <c r="A22" s="97" t="s">
        <v>40</v>
      </c>
      <c r="B22" s="97"/>
      <c r="C22" s="97"/>
      <c r="D22" s="97"/>
      <c r="E22" s="97"/>
      <c r="F22" s="97"/>
      <c r="H22" s="7"/>
    </row>
    <row r="23" spans="1:8" ht="37.5" customHeight="1" x14ac:dyDescent="0.25">
      <c r="A23" s="99" t="s">
        <v>41</v>
      </c>
      <c r="B23" s="99"/>
      <c r="C23" s="99"/>
      <c r="D23" s="99"/>
      <c r="E23" s="99"/>
      <c r="F23" s="99"/>
      <c r="H23" s="7"/>
    </row>
    <row r="24" spans="1:8" s="30" customFormat="1" ht="18" customHeight="1" x14ac:dyDescent="0.25">
      <c r="A24" s="31"/>
      <c r="B24" s="31"/>
      <c r="C24" s="31"/>
      <c r="D24" s="31"/>
      <c r="E24" s="31"/>
      <c r="F24" s="31"/>
      <c r="H24" s="7"/>
    </row>
    <row r="25" spans="1:8" ht="22.5" x14ac:dyDescent="0.35">
      <c r="A25" s="100" t="s">
        <v>27</v>
      </c>
      <c r="B25" s="101"/>
      <c r="C25" s="101"/>
      <c r="D25" s="101"/>
      <c r="E25" s="10"/>
      <c r="F25" s="12" t="s">
        <v>17</v>
      </c>
      <c r="G25" s="33"/>
      <c r="H25" s="34"/>
    </row>
    <row r="26" spans="1:8" ht="38.25" thickBot="1" x14ac:dyDescent="0.35">
      <c r="A26" s="69" t="s">
        <v>0</v>
      </c>
      <c r="B26" s="65" t="s">
        <v>1</v>
      </c>
      <c r="C26" s="65" t="s">
        <v>2</v>
      </c>
      <c r="D26" s="65" t="s">
        <v>3</v>
      </c>
      <c r="E26" s="70" t="s">
        <v>30</v>
      </c>
      <c r="F26" s="65" t="s">
        <v>5</v>
      </c>
      <c r="G26" s="58" t="s">
        <v>20</v>
      </c>
      <c r="H26" s="59" t="s">
        <v>6</v>
      </c>
    </row>
    <row r="27" spans="1:8" ht="18.75" x14ac:dyDescent="0.3">
      <c r="A27" s="66"/>
      <c r="B27" s="67"/>
      <c r="C27" s="38"/>
      <c r="D27" s="51"/>
      <c r="E27" s="67"/>
      <c r="F27" s="68" t="e">
        <f>VLOOKUP(Table5[[#This Row],[Type of Service]],G27:H32,2,FALSE)</f>
        <v>#N/A</v>
      </c>
      <c r="G27" s="56" t="s">
        <v>32</v>
      </c>
      <c r="H27" s="57">
        <v>200</v>
      </c>
    </row>
    <row r="28" spans="1:8" ht="18.75" x14ac:dyDescent="0.3">
      <c r="A28" s="42"/>
      <c r="B28" s="51"/>
      <c r="C28" s="43"/>
      <c r="D28" s="39"/>
      <c r="E28" s="47"/>
      <c r="F28" s="68" t="e">
        <f>VLOOKUP(Table5[[#This Row],[Type of Service]],G28:H33,2,FALSE)</f>
        <v>#N/A</v>
      </c>
      <c r="G28" s="56" t="s">
        <v>33</v>
      </c>
      <c r="H28" s="57">
        <v>200</v>
      </c>
    </row>
    <row r="29" spans="1:8" ht="19.7" customHeight="1" x14ac:dyDescent="0.3">
      <c r="A29" s="42"/>
      <c r="B29" s="39"/>
      <c r="C29" s="43"/>
      <c r="D29" s="39"/>
      <c r="E29" s="47"/>
      <c r="F29" s="68" t="e">
        <f>VLOOKUP(Table5[[#This Row],[Type of Service]],G29:H34,2,FALSE)</f>
        <v>#N/A</v>
      </c>
      <c r="G29" s="56" t="s">
        <v>34</v>
      </c>
      <c r="H29" s="57">
        <v>200</v>
      </c>
    </row>
    <row r="30" spans="1:8" s="30" customFormat="1" ht="19.7" customHeight="1" x14ac:dyDescent="0.3">
      <c r="A30" s="44"/>
      <c r="B30" s="51"/>
      <c r="C30" s="43"/>
      <c r="D30" s="51"/>
      <c r="E30" s="47"/>
      <c r="F30" s="68" t="e">
        <f>VLOOKUP(Table5[[#This Row],[Type of Service]],G30:H35,2,FALSE)</f>
        <v>#N/A</v>
      </c>
      <c r="G30" s="56" t="s">
        <v>35</v>
      </c>
      <c r="H30" s="57">
        <v>200</v>
      </c>
    </row>
    <row r="31" spans="1:8" ht="24.2" customHeight="1" x14ac:dyDescent="0.3">
      <c r="A31" s="42"/>
      <c r="B31" s="51"/>
      <c r="C31" s="43"/>
      <c r="D31" s="51"/>
      <c r="E31" s="47"/>
      <c r="F31" s="68" t="e">
        <f>VLOOKUP(Table5[[#This Row],[Type of Service]],G31:H36,2,FALSE)</f>
        <v>#N/A</v>
      </c>
      <c r="G31" s="62" t="s">
        <v>36</v>
      </c>
      <c r="H31" s="57">
        <v>200</v>
      </c>
    </row>
    <row r="32" spans="1:8" s="30" customFormat="1" ht="24.2" customHeight="1" x14ac:dyDescent="0.3">
      <c r="A32" s="42"/>
      <c r="B32" s="52"/>
      <c r="C32" s="43"/>
      <c r="D32" s="39"/>
      <c r="E32" s="47"/>
      <c r="F32" s="68" t="e">
        <f>VLOOKUP(Table5[[#This Row],[Type of Service]],G32:H37,2,FALSE)</f>
        <v>#N/A</v>
      </c>
      <c r="G32" s="63" t="s">
        <v>37</v>
      </c>
      <c r="H32" s="61">
        <v>200</v>
      </c>
    </row>
    <row r="33" spans="1:8" ht="18.75" x14ac:dyDescent="0.3">
      <c r="A33" s="42"/>
      <c r="B33" s="51"/>
      <c r="C33" s="43"/>
      <c r="D33" s="39"/>
      <c r="E33" s="47"/>
      <c r="F33" s="68" t="e">
        <f>VLOOKUP(Table5[[#This Row],[Type of Service]],G33:H38,2,FALSE)</f>
        <v>#N/A</v>
      </c>
      <c r="G33" s="56"/>
      <c r="H33" s="56"/>
    </row>
    <row r="34" spans="1:8" s="30" customFormat="1" ht="18.75" x14ac:dyDescent="0.3">
      <c r="A34" s="48" t="s">
        <v>5</v>
      </c>
      <c r="B34" s="39"/>
      <c r="C34" s="39"/>
      <c r="D34" s="49"/>
      <c r="E34" s="39"/>
      <c r="F34" s="50">
        <f>_xlfn.AGGREGATE(9,6,Table5[Total])</f>
        <v>0</v>
      </c>
      <c r="G34" s="64"/>
      <c r="H34" s="64"/>
    </row>
    <row r="35" spans="1:8" ht="34.5" customHeight="1" x14ac:dyDescent="0.25">
      <c r="A35" s="98" t="s">
        <v>24</v>
      </c>
      <c r="B35" s="98"/>
      <c r="C35" s="98"/>
      <c r="D35" s="98"/>
      <c r="E35" s="98"/>
      <c r="F35" s="98"/>
    </row>
    <row r="36" spans="1:8" ht="21" x14ac:dyDescent="0.25">
      <c r="A36" s="95"/>
      <c r="B36" s="95"/>
      <c r="C36" s="95"/>
      <c r="D36" s="95"/>
      <c r="E36" s="95"/>
      <c r="F36" s="95"/>
    </row>
    <row r="37" spans="1:8" ht="21" x14ac:dyDescent="0.25">
      <c r="A37" s="95"/>
      <c r="B37" s="95"/>
      <c r="C37" s="95"/>
      <c r="D37" s="95"/>
      <c r="E37" s="95"/>
      <c r="F37" s="95"/>
    </row>
    <row r="38" spans="1:8" x14ac:dyDescent="0.25">
      <c r="A38" s="5"/>
      <c r="B38" s="5"/>
      <c r="C38" s="5"/>
      <c r="D38" s="5"/>
      <c r="E38" s="5"/>
      <c r="F38" s="5"/>
    </row>
    <row r="39" spans="1:8" ht="24.75" x14ac:dyDescent="0.5">
      <c r="A39" s="102" t="s">
        <v>28</v>
      </c>
      <c r="B39" s="103"/>
      <c r="C39" s="103"/>
      <c r="D39" s="103"/>
      <c r="E39" s="10"/>
      <c r="F39" s="12"/>
    </row>
    <row r="40" spans="1:8" ht="38.25" thickBot="1" x14ac:dyDescent="0.35">
      <c r="A40" s="22" t="s">
        <v>0</v>
      </c>
      <c r="B40" s="21" t="s">
        <v>1</v>
      </c>
      <c r="C40" s="21" t="s">
        <v>2</v>
      </c>
      <c r="D40" s="21" t="s">
        <v>3</v>
      </c>
      <c r="E40" s="35" t="s">
        <v>29</v>
      </c>
      <c r="F40" s="65" t="s">
        <v>5</v>
      </c>
      <c r="G40" s="58" t="s">
        <v>20</v>
      </c>
      <c r="H40" s="58" t="s">
        <v>6</v>
      </c>
    </row>
    <row r="41" spans="1:8" ht="18.75" x14ac:dyDescent="0.3">
      <c r="A41" s="36"/>
      <c r="B41" s="37"/>
      <c r="C41" s="38"/>
      <c r="D41" s="39"/>
      <c r="E41" s="40" t="s">
        <v>17</v>
      </c>
      <c r="F41" s="68" t="e">
        <f>VLOOKUP(Table62[[#This Row],[Type of Service]],G40:H42,2,FALSE)</f>
        <v>#N/A</v>
      </c>
      <c r="G41" s="56" t="s">
        <v>38</v>
      </c>
      <c r="H41" s="60">
        <v>1600</v>
      </c>
    </row>
    <row r="42" spans="1:8" ht="18.75" x14ac:dyDescent="0.3">
      <c r="A42" s="42"/>
      <c r="B42" s="39"/>
      <c r="C42" s="43"/>
      <c r="D42" s="39"/>
      <c r="E42" s="40"/>
      <c r="F42" s="41" t="e">
        <f>VLOOKUP(Table62[[#This Row],[Type of Service]],G41:H43,2,FALSE)</f>
        <v>#N/A</v>
      </c>
      <c r="G42" s="56" t="s">
        <v>39</v>
      </c>
      <c r="H42" s="60">
        <v>1800</v>
      </c>
    </row>
    <row r="43" spans="1:8" ht="18.75" x14ac:dyDescent="0.3">
      <c r="A43" s="44"/>
      <c r="B43" s="39"/>
      <c r="C43" s="43"/>
      <c r="D43" s="39"/>
      <c r="E43" s="45"/>
      <c r="F43" s="41" t="e">
        <f>VLOOKUP(Table62[[#This Row],[Type of Service]],G42:H44,2,FALSE)</f>
        <v>#N/A</v>
      </c>
      <c r="G43" s="56"/>
      <c r="H43" s="60"/>
    </row>
    <row r="44" spans="1:8" s="30" customFormat="1" ht="18.75" x14ac:dyDescent="0.3">
      <c r="A44" s="46"/>
      <c r="B44" s="47"/>
      <c r="C44" s="43"/>
      <c r="D44" s="39"/>
      <c r="E44" s="45"/>
      <c r="F44" s="41" t="e">
        <f>VLOOKUP(Table62[[#This Row],[Type of Service]],G43:H45,2,FALSE)</f>
        <v>#N/A</v>
      </c>
      <c r="G44" s="56"/>
      <c r="H44" s="56"/>
    </row>
    <row r="45" spans="1:8" ht="18.75" x14ac:dyDescent="0.3">
      <c r="A45" s="48" t="s">
        <v>5</v>
      </c>
      <c r="B45" s="39"/>
      <c r="C45" s="39"/>
      <c r="D45" s="49"/>
      <c r="E45" s="40"/>
      <c r="F45" s="50">
        <f>_xlfn.AGGREGATE(9,6,Table62[Total])</f>
        <v>0</v>
      </c>
      <c r="G45" s="56"/>
      <c r="H45" s="56"/>
    </row>
    <row r="46" spans="1:8" ht="25.5" thickBot="1" x14ac:dyDescent="0.55000000000000004">
      <c r="A46" s="28"/>
      <c r="B46" s="28"/>
      <c r="C46" s="28"/>
      <c r="D46" s="28"/>
      <c r="E46" s="29" t="s">
        <v>19</v>
      </c>
      <c r="F46" s="72">
        <f>SUM(Table62[[#Totals],[Total]],Table5[[#Totals],[Total]],F20)</f>
        <v>0</v>
      </c>
    </row>
    <row r="47" spans="1:8" ht="35.25" customHeight="1" thickTop="1" x14ac:dyDescent="0.25">
      <c r="A47" s="94" t="s">
        <v>25</v>
      </c>
      <c r="B47" s="94"/>
      <c r="C47" s="94"/>
      <c r="D47" s="94"/>
      <c r="E47" s="94"/>
      <c r="F47" s="94"/>
    </row>
    <row r="48" spans="1:8" x14ac:dyDescent="0.25">
      <c r="A48" s="5"/>
      <c r="B48" s="5"/>
      <c r="C48" s="5"/>
      <c r="D48" s="5"/>
      <c r="E48" s="5"/>
      <c r="F48" s="5"/>
    </row>
    <row r="49" spans="1:6" ht="21.75" thickBot="1" x14ac:dyDescent="0.4">
      <c r="A49" s="73" t="s">
        <v>21</v>
      </c>
      <c r="B49" s="73"/>
      <c r="C49" s="73"/>
      <c r="D49" s="73"/>
      <c r="E49" s="74"/>
      <c r="F49" s="5"/>
    </row>
    <row r="50" spans="1:6" ht="21.75" thickBot="1" x14ac:dyDescent="0.4">
      <c r="A50" s="16" t="s">
        <v>14</v>
      </c>
      <c r="B50" s="104"/>
      <c r="C50" s="105"/>
      <c r="D50" s="105"/>
      <c r="E50" s="106"/>
      <c r="F50" s="5"/>
    </row>
    <row r="51" spans="1:6" ht="21.75" thickBot="1" x14ac:dyDescent="0.4">
      <c r="A51" s="17" t="s">
        <v>15</v>
      </c>
      <c r="B51" s="107"/>
      <c r="C51" s="108"/>
      <c r="D51" s="108"/>
      <c r="E51" s="109"/>
      <c r="F51" s="5"/>
    </row>
    <row r="58" spans="1:6" ht="20.85" customHeight="1" x14ac:dyDescent="0.25"/>
  </sheetData>
  <sheetProtection insertRows="0"/>
  <mergeCells count="23">
    <mergeCell ref="B50:E50"/>
    <mergeCell ref="B51:E51"/>
    <mergeCell ref="A47:F47"/>
    <mergeCell ref="A37:F37"/>
    <mergeCell ref="A21:F21"/>
    <mergeCell ref="A35:F35"/>
    <mergeCell ref="A36:F36"/>
    <mergeCell ref="A23:F23"/>
    <mergeCell ref="A22:F22"/>
    <mergeCell ref="A25:D25"/>
    <mergeCell ref="A39:D39"/>
    <mergeCell ref="E8:F8"/>
    <mergeCell ref="E9:F9"/>
    <mergeCell ref="A1:F2"/>
    <mergeCell ref="B3:C3"/>
    <mergeCell ref="B5:C5"/>
    <mergeCell ref="B8:C8"/>
    <mergeCell ref="B4:C4"/>
    <mergeCell ref="E3:F3"/>
    <mergeCell ref="E4:F4"/>
    <mergeCell ref="E5:F5"/>
    <mergeCell ref="E6:F6"/>
    <mergeCell ref="E7:F7"/>
  </mergeCells>
  <dataValidations count="3">
    <dataValidation type="list" allowBlank="1" showInputMessage="1" showErrorMessage="1" sqref="D41:D44" xr:uid="{00000000-0002-0000-0000-000004000000}">
      <formula1>$G$41:$G$42</formula1>
    </dataValidation>
    <dataValidation type="list" allowBlank="1" showInputMessage="1" showErrorMessage="1" sqref="D13:D20" xr:uid="{00000000-0002-0000-0000-000001000000}">
      <formula1>$G$13</formula1>
    </dataValidation>
    <dataValidation type="list" allowBlank="1" showInputMessage="1" showErrorMessage="1" sqref="D27:D33" xr:uid="{CBD7FE4E-722C-4806-816F-ABF578546EC2}">
      <formula1>$G$27:$G$32</formula1>
    </dataValidation>
  </dataValidations>
  <printOptions gridLines="1"/>
  <pageMargins left="0.25" right="0.25" top="0.75" bottom="0.75" header="0.3" footer="0.3"/>
  <pageSetup scale="52" orientation="portrait" r:id="rId1"/>
  <rowBreaks count="1" manualBreakCount="1">
    <brk id="37" max="5" man="1"/>
  </rowBreaks>
  <colBreaks count="1" manualBreakCount="1">
    <brk id="6" max="1048575" man="1"/>
  </colBreak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U 2 Q i V Y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B T Z C J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2 Q i V S i K R 7 g O A A A A E Q A A A B M A H A B G b 3 J t d W x h c y 9 T Z W N 0 a W 9 u M S 5 t I K I Y A C i g F A A A A A A A A A A A A A A A A A A A A A A A A A A A A C t O T S 7 J z M 9 T C I b Q h t Y A U E s B A i 0 A F A A C A A g A U 2 Q i V Y v I e J u j A A A A 9 g A A A B I A A A A A A A A A A A A A A A A A A A A A A E N v b m Z p Z y 9 Q Y W N r Y W d l L n h t b F B L A Q I t A B Q A A g A I A F N k I l U P y u m r p A A A A O k A A A A T A A A A A A A A A A A A A A A A A O 8 A A A B b Q 2 9 u d G V u d F 9 U e X B l c 1 0 u e G 1 s U E s B A i 0 A F A A C A A g A U 2 Q i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t b R T A 3 s l p E u i O w 8 1 d K w d 8 A A A A A A g A A A A A A A 2 Y A A M A A A A A Q A A A A R M L s h f 8 W 9 U n u y f d Z L C x s + Q A A A A A E g A A A o A A A A B A A A A B + 3 u / x l G J l K T / j D G L g T 1 1 9 U A A A A G Z s c R r v S d 0 D I j 2 m J 2 j M j X T 2 6 Z A E A B m e K I 9 j A v R H C l M d 0 T N z n C M W O i / w O / b 4 q P k o z A L k Q n h z g a t s s F L h / E U Q j f K F U E K o 7 F p z r d R Y s a 1 d p d 6 T F A A A A O I f d Z W p G F U F W D J z 8 E r v O n v K H X k M < / D a t a M a s h u p > 
</file>

<file path=customXml/itemProps1.xml><?xml version="1.0" encoding="utf-8"?>
<ds:datastoreItem xmlns:ds="http://schemas.openxmlformats.org/officeDocument/2006/customXml" ds:itemID="{CD66AD27-26F2-410E-B587-32B5E2D3F53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Tennessee: Department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W. Parker</dc:creator>
  <cp:lastModifiedBy>Susan Siedentop</cp:lastModifiedBy>
  <cp:lastPrinted>2022-09-02T20:41:51Z</cp:lastPrinted>
  <dcterms:created xsi:type="dcterms:W3CDTF">2017-12-08T02:20:46Z</dcterms:created>
  <dcterms:modified xsi:type="dcterms:W3CDTF">2023-02-07T19:31:30Z</dcterms:modified>
</cp:coreProperties>
</file>